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ode d'emploi" sheetId="1" r:id="rId1"/>
    <sheet name="Trajets 2026" sheetId="2" r:id="rId2"/>
    <sheet name="Récapitulatif" sheetId="3" r:id="rId3"/>
    <sheet name="Barème 2026" sheetId="4" r:id="rId4"/>
  </sheets>
  <definedNames>
    <definedName name="_xlnm._FilterDatabase" localSheetId="1">'Trajets 2026'!A4:L304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4.83203125" customWidth="1"/>
    <col min="2" max="2" width="112.83203125" customWidth="1"/>
  </cols>
  <sheetData>
    <row r="1">
      <c r="A1" t="str">
        <v>Tableau de frais kilométriques 2026</v>
      </c>
    </row>
    <row r="3">
      <c r="A3" t="str">
        <v>À quoi sert ce fichier</v>
      </c>
    </row>
    <row r="4">
      <c r="A4" t="str">
        <v>À tenir le carnet de vos déplacements professionnels et à calculer vos indemnités kilométriques au barème officiel. Les colonnes sont celles qu'attend un expert-comptable.</v>
      </c>
    </row>
    <row r="6">
      <c r="A6" t="str">
        <v>Comment s'en servir</v>
      </c>
    </row>
    <row r="7">
      <c r="A7" t="str">
        <v>1.</v>
      </c>
      <c r="B7" t="str">
        <v>Onglet « Récapitulatif » : indiquez d'abord votre véhicule. Tout en dépend.</v>
      </c>
    </row>
    <row r="8">
      <c r="A8" t="str">
        <v>2.</v>
      </c>
      <c r="B8" t="str">
        <v>Onglet « Trajets » : une ligne par déplacement, au fil de l'eau.</v>
      </c>
    </row>
    <row r="9">
      <c r="A9" t="str">
        <v>3.</v>
      </c>
      <c r="B9" t="str">
        <v>Colonne « A/R » : inscrivez Oui si vous êtes revenu. Le kilométrage est doublé.</v>
      </c>
    </row>
    <row r="10">
      <c r="A10" t="str">
        <v>4.</v>
      </c>
      <c r="B10" t="str">
        <v>Colonne « Distance » : les kilomètres d'un aller, à relever vous-même.</v>
      </c>
    </row>
    <row r="12">
      <c r="A12" t="str">
        <v>Ce que ce fichier ne peut pas faire</v>
      </c>
    </row>
    <row r="13">
      <c r="A13" t="str">
        <v>Trouver les distances. Chaque trajet demande une recherche d'itinéraire, une par une, et le report du nombre à la main.</v>
      </c>
    </row>
    <row r="14">
      <c r="A14" t="str">
        <v>Se souvenir à votre place. Un déplacement non noté le jour même est presque toujours un déplacement perdu — et une déduction perdue avec lui.</v>
      </c>
    </row>
    <row r="15">
      <c r="A15" t="str">
        <v>Justifier la distance. En cas de contrôle, l'administration demande d'où vient le chiffre. La colonne « Provenance » existe pour cela : vous devrez la remplir vous-même, ligne après ligne.</v>
      </c>
    </row>
    <row r="16">
      <c r="A16" t="str">
        <v>Gérer le changement de tranche. Au-delà d'un certain kilométrage cumulé dans l'année — 5 000 km pour une automobile, 3 000 km pour une moto ou un cyclomoteur — le barème change : le coefficient baisse et un forfait s'ajoute. Un calcul trajet par trajet cesse alors d'être exact. Le Récapitulatif affiche votre seuil et vous prévient dès que vous le franchissez.</v>
      </c>
    </row>
    <row r="18">
      <c r="A18" t="str">
        <v>Si vous préférez ne plus le remplir à la main</v>
      </c>
    </row>
    <row r="19">
      <c r="A19" t="str">
        <v>Kilomo enregistre chaque déplacement en quinze secondes, calcule les distances à partir des adresses, applique le barème — régularisation de tranche comprise — et produit ce fichier à votre place. 4,99 EUR HT par mois, 30 jours d'essai. www.kilomo.fr</v>
      </c>
    </row>
    <row r="21">
      <c r="A21" t="str">
        <v>Ce document ne vaut pas conseil fiscal. Les montants doivent être validés par votre expert-comptable.</v>
      </c>
    </row>
  </sheetData>
  <ignoredErrors>
    <ignoredError numberStoredAsText="1" sqref="A1:B2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304"/>
  <sheetViews>
    <sheetView workbookViewId="0"/>
  </sheetViews>
  <cols>
    <col min="1" max="1" width="12.83203125" customWidth="1"/>
    <col min="2" max="2" width="26.83203125" customWidth="1"/>
    <col min="3" max="3" width="22.83203125" customWidth="1"/>
    <col min="4" max="4" width="28.83203125" customWidth="1"/>
    <col min="5" max="5" width="28.83203125" customWidth="1"/>
    <col min="6" max="6" width="6.83203125" customWidth="1"/>
    <col min="7" max="7" width="14.83203125" customWidth="1"/>
    <col min="8" max="8" width="12.83203125" customWidth="1"/>
    <col min="9" max="9" width="14.83203125" customWidth="1"/>
    <col min="10" max="10" width="14.83203125" customWidth="1"/>
    <col min="11" max="11" width="18.83203125" customWidth="1"/>
    <col min="12" max="12" width="26.83203125" customWidth="1"/>
  </cols>
  <sheetData>
    <row r="1">
      <c r="A1" t="str">
        <v>Trajets professionnels 2026</v>
      </c>
    </row>
    <row r="2">
      <c r="A2" t="str">
        <v>Nom</v>
      </c>
      <c r="B2" t="str">
        <v/>
      </c>
      <c r="C2" t="str">
        <v/>
      </c>
      <c r="D2" t="str">
        <v>Société</v>
      </c>
      <c r="E2" t="str">
        <v/>
      </c>
    </row>
    <row r="3">
      <c r="A3" t="str">
        <v>Le véhicule et la majoration se règlent dans l'onglet Récapitulatif.</v>
      </c>
    </row>
    <row r="4">
      <c r="A4" t="str">
        <v>Date</v>
      </c>
      <c r="B4" t="str">
        <v>Motif</v>
      </c>
      <c r="C4" t="str">
        <v>Client</v>
      </c>
      <c r="D4" t="str">
        <v>Départ</v>
      </c>
      <c r="E4" t="str">
        <v>Arrivée</v>
      </c>
      <c r="F4" t="str">
        <v>A/R</v>
      </c>
      <c r="G4" t="str">
        <v>Distance (km)</v>
      </c>
      <c r="H4" t="str">
        <v>Km retenus</v>
      </c>
      <c r="I4" t="str">
        <v>Barème (€/km)</v>
      </c>
      <c r="J4" t="str">
        <v>Montant (€)</v>
      </c>
      <c r="K4" t="str">
        <v>Véhicule</v>
      </c>
      <c r="L4" t="str">
        <v>Provenance de la distance</v>
      </c>
    </row>
    <row r="5">
      <c r="H5" t="str">
        <f>IF(G5="","",G5*IF(LOWER(F5)="oui",2,1))</f>
        <v/>
      </c>
      <c r="I5" t="str">
        <f>IF(G5="","",Récapitulatif!$B$7)</f>
        <v/>
      </c>
      <c r="J5" t="str">
        <f>IF(G5="","",ROUND(H5*Récapitulatif!$B$7,2))</f>
        <v/>
      </c>
    </row>
    <row r="6">
      <c r="H6" t="str">
        <f>IF(G6="","",G6*IF(LOWER(F6)="oui",2,1))</f>
        <v/>
      </c>
      <c r="I6" t="str">
        <f>IF(G6="","",Récapitulatif!$B$7)</f>
        <v/>
      </c>
      <c r="J6" t="str">
        <f>IF(G6="","",ROUND(H6*Récapitulatif!$B$7,2))</f>
        <v/>
      </c>
    </row>
    <row r="7">
      <c r="H7" t="str">
        <f>IF(G7="","",G7*IF(LOWER(F7)="oui",2,1))</f>
        <v/>
      </c>
      <c r="I7" t="str">
        <f>IF(G7="","",Récapitulatif!$B$7)</f>
        <v/>
      </c>
      <c r="J7" t="str">
        <f>IF(G7="","",ROUND(H7*Récapitulatif!$B$7,2))</f>
        <v/>
      </c>
    </row>
    <row r="8">
      <c r="H8" t="str">
        <f>IF(G8="","",G8*IF(LOWER(F8)="oui",2,1))</f>
        <v/>
      </c>
      <c r="I8" t="str">
        <f>IF(G8="","",Récapitulatif!$B$7)</f>
        <v/>
      </c>
      <c r="J8" t="str">
        <f>IF(G8="","",ROUND(H8*Récapitulatif!$B$7,2))</f>
        <v/>
      </c>
    </row>
    <row r="9">
      <c r="H9" t="str">
        <f>IF(G9="","",G9*IF(LOWER(F9)="oui",2,1))</f>
        <v/>
      </c>
      <c r="I9" t="str">
        <f>IF(G9="","",Récapitulatif!$B$7)</f>
        <v/>
      </c>
      <c r="J9" t="str">
        <f>IF(G9="","",ROUND(H9*Récapitulatif!$B$7,2))</f>
        <v/>
      </c>
    </row>
    <row r="10">
      <c r="H10" t="str">
        <f>IF(G10="","",G10*IF(LOWER(F10)="oui",2,1))</f>
        <v/>
      </c>
      <c r="I10" t="str">
        <f>IF(G10="","",Récapitulatif!$B$7)</f>
        <v/>
      </c>
      <c r="J10" t="str">
        <f>IF(G10="","",ROUND(H10*Récapitulatif!$B$7,2))</f>
        <v/>
      </c>
    </row>
    <row r="11">
      <c r="H11" t="str">
        <f>IF(G11="","",G11*IF(LOWER(F11)="oui",2,1))</f>
        <v/>
      </c>
      <c r="I11" t="str">
        <f>IF(G11="","",Récapitulatif!$B$7)</f>
        <v/>
      </c>
      <c r="J11" t="str">
        <f>IF(G11="","",ROUND(H11*Récapitulatif!$B$7,2))</f>
        <v/>
      </c>
    </row>
    <row r="12">
      <c r="H12" t="str">
        <f>IF(G12="","",G12*IF(LOWER(F12)="oui",2,1))</f>
        <v/>
      </c>
      <c r="I12" t="str">
        <f>IF(G12="","",Récapitulatif!$B$7)</f>
        <v/>
      </c>
      <c r="J12" t="str">
        <f>IF(G12="","",ROUND(H12*Récapitulatif!$B$7,2))</f>
        <v/>
      </c>
    </row>
    <row r="13">
      <c r="H13" t="str">
        <f>IF(G13="","",G13*IF(LOWER(F13)="oui",2,1))</f>
        <v/>
      </c>
      <c r="I13" t="str">
        <f>IF(G13="","",Récapitulatif!$B$7)</f>
        <v/>
      </c>
      <c r="J13" t="str">
        <f>IF(G13="","",ROUND(H13*Récapitulatif!$B$7,2))</f>
        <v/>
      </c>
    </row>
    <row r="14">
      <c r="H14" t="str">
        <f>IF(G14="","",G14*IF(LOWER(F14)="oui",2,1))</f>
        <v/>
      </c>
      <c r="I14" t="str">
        <f>IF(G14="","",Récapitulatif!$B$7)</f>
        <v/>
      </c>
      <c r="J14" t="str">
        <f>IF(G14="","",ROUND(H14*Récapitulatif!$B$7,2))</f>
        <v/>
      </c>
    </row>
    <row r="15">
      <c r="H15" t="str">
        <f>IF(G15="","",G15*IF(LOWER(F15)="oui",2,1))</f>
        <v/>
      </c>
      <c r="I15" t="str">
        <f>IF(G15="","",Récapitulatif!$B$7)</f>
        <v/>
      </c>
      <c r="J15" t="str">
        <f>IF(G15="","",ROUND(H15*Récapitulatif!$B$7,2))</f>
        <v/>
      </c>
    </row>
    <row r="16">
      <c r="H16" t="str">
        <f>IF(G16="","",G16*IF(LOWER(F16)="oui",2,1))</f>
        <v/>
      </c>
      <c r="I16" t="str">
        <f>IF(G16="","",Récapitulatif!$B$7)</f>
        <v/>
      </c>
      <c r="J16" t="str">
        <f>IF(G16="","",ROUND(H16*Récapitulatif!$B$7,2))</f>
        <v/>
      </c>
    </row>
    <row r="17">
      <c r="H17" t="str">
        <f>IF(G17="","",G17*IF(LOWER(F17)="oui",2,1))</f>
        <v/>
      </c>
      <c r="I17" t="str">
        <f>IF(G17="","",Récapitulatif!$B$7)</f>
        <v/>
      </c>
      <c r="J17" t="str">
        <f>IF(G17="","",ROUND(H17*Récapitulatif!$B$7,2))</f>
        <v/>
      </c>
    </row>
    <row r="18">
      <c r="H18" t="str">
        <f>IF(G18="","",G18*IF(LOWER(F18)="oui",2,1))</f>
        <v/>
      </c>
      <c r="I18" t="str">
        <f>IF(G18="","",Récapitulatif!$B$7)</f>
        <v/>
      </c>
      <c r="J18" t="str">
        <f>IF(G18="","",ROUND(H18*Récapitulatif!$B$7,2))</f>
        <v/>
      </c>
    </row>
    <row r="19">
      <c r="H19" t="str">
        <f>IF(G19="","",G19*IF(LOWER(F19)="oui",2,1))</f>
        <v/>
      </c>
      <c r="I19" t="str">
        <f>IF(G19="","",Récapitulatif!$B$7)</f>
        <v/>
      </c>
      <c r="J19" t="str">
        <f>IF(G19="","",ROUND(H19*Récapitulatif!$B$7,2))</f>
        <v/>
      </c>
    </row>
    <row r="20">
      <c r="H20" t="str">
        <f>IF(G20="","",G20*IF(LOWER(F20)="oui",2,1))</f>
        <v/>
      </c>
      <c r="I20" t="str">
        <f>IF(G20="","",Récapitulatif!$B$7)</f>
        <v/>
      </c>
      <c r="J20" t="str">
        <f>IF(G20="","",ROUND(H20*Récapitulatif!$B$7,2))</f>
        <v/>
      </c>
    </row>
    <row r="21">
      <c r="H21" t="str">
        <f>IF(G21="","",G21*IF(LOWER(F21)="oui",2,1))</f>
        <v/>
      </c>
      <c r="I21" t="str">
        <f>IF(G21="","",Récapitulatif!$B$7)</f>
        <v/>
      </c>
      <c r="J21" t="str">
        <f>IF(G21="","",ROUND(H21*Récapitulatif!$B$7,2))</f>
        <v/>
      </c>
    </row>
    <row r="22">
      <c r="H22" t="str">
        <f>IF(G22="","",G22*IF(LOWER(F22)="oui",2,1))</f>
        <v/>
      </c>
      <c r="I22" t="str">
        <f>IF(G22="","",Récapitulatif!$B$7)</f>
        <v/>
      </c>
      <c r="J22" t="str">
        <f>IF(G22="","",ROUND(H22*Récapitulatif!$B$7,2))</f>
        <v/>
      </c>
    </row>
    <row r="23">
      <c r="H23" t="str">
        <f>IF(G23="","",G23*IF(LOWER(F23)="oui",2,1))</f>
        <v/>
      </c>
      <c r="I23" t="str">
        <f>IF(G23="","",Récapitulatif!$B$7)</f>
        <v/>
      </c>
      <c r="J23" t="str">
        <f>IF(G23="","",ROUND(H23*Récapitulatif!$B$7,2))</f>
        <v/>
      </c>
    </row>
    <row r="24">
      <c r="H24" t="str">
        <f>IF(G24="","",G24*IF(LOWER(F24)="oui",2,1))</f>
        <v/>
      </c>
      <c r="I24" t="str">
        <f>IF(G24="","",Récapitulatif!$B$7)</f>
        <v/>
      </c>
      <c r="J24" t="str">
        <f>IF(G24="","",ROUND(H24*Récapitulatif!$B$7,2))</f>
        <v/>
      </c>
    </row>
    <row r="25">
      <c r="H25" t="str">
        <f>IF(G25="","",G25*IF(LOWER(F25)="oui",2,1))</f>
        <v/>
      </c>
      <c r="I25" t="str">
        <f>IF(G25="","",Récapitulatif!$B$7)</f>
        <v/>
      </c>
      <c r="J25" t="str">
        <f>IF(G25="","",ROUND(H25*Récapitulatif!$B$7,2))</f>
        <v/>
      </c>
    </row>
    <row r="26">
      <c r="H26" t="str">
        <f>IF(G26="","",G26*IF(LOWER(F26)="oui",2,1))</f>
        <v/>
      </c>
      <c r="I26" t="str">
        <f>IF(G26="","",Récapitulatif!$B$7)</f>
        <v/>
      </c>
      <c r="J26" t="str">
        <f>IF(G26="","",ROUND(H26*Récapitulatif!$B$7,2))</f>
        <v/>
      </c>
    </row>
    <row r="27">
      <c r="H27" t="str">
        <f>IF(G27="","",G27*IF(LOWER(F27)="oui",2,1))</f>
        <v/>
      </c>
      <c r="I27" t="str">
        <f>IF(G27="","",Récapitulatif!$B$7)</f>
        <v/>
      </c>
      <c r="J27" t="str">
        <f>IF(G27="","",ROUND(H27*Récapitulatif!$B$7,2))</f>
        <v/>
      </c>
    </row>
    <row r="28">
      <c r="H28" t="str">
        <f>IF(G28="","",G28*IF(LOWER(F28)="oui",2,1))</f>
        <v/>
      </c>
      <c r="I28" t="str">
        <f>IF(G28="","",Récapitulatif!$B$7)</f>
        <v/>
      </c>
      <c r="J28" t="str">
        <f>IF(G28="","",ROUND(H28*Récapitulatif!$B$7,2))</f>
        <v/>
      </c>
    </row>
    <row r="29">
      <c r="H29" t="str">
        <f>IF(G29="","",G29*IF(LOWER(F29)="oui",2,1))</f>
        <v/>
      </c>
      <c r="I29" t="str">
        <f>IF(G29="","",Récapitulatif!$B$7)</f>
        <v/>
      </c>
      <c r="J29" t="str">
        <f>IF(G29="","",ROUND(H29*Récapitulatif!$B$7,2))</f>
        <v/>
      </c>
    </row>
    <row r="30">
      <c r="H30" t="str">
        <f>IF(G30="","",G30*IF(LOWER(F30)="oui",2,1))</f>
        <v/>
      </c>
      <c r="I30" t="str">
        <f>IF(G30="","",Récapitulatif!$B$7)</f>
        <v/>
      </c>
      <c r="J30" t="str">
        <f>IF(G30="","",ROUND(H30*Récapitulatif!$B$7,2))</f>
        <v/>
      </c>
    </row>
    <row r="31">
      <c r="H31" t="str">
        <f>IF(G31="","",G31*IF(LOWER(F31)="oui",2,1))</f>
        <v/>
      </c>
      <c r="I31" t="str">
        <f>IF(G31="","",Récapitulatif!$B$7)</f>
        <v/>
      </c>
      <c r="J31" t="str">
        <f>IF(G31="","",ROUND(H31*Récapitulatif!$B$7,2))</f>
        <v/>
      </c>
    </row>
    <row r="32">
      <c r="H32" t="str">
        <f>IF(G32="","",G32*IF(LOWER(F32)="oui",2,1))</f>
        <v/>
      </c>
      <c r="I32" t="str">
        <f>IF(G32="","",Récapitulatif!$B$7)</f>
        <v/>
      </c>
      <c r="J32" t="str">
        <f>IF(G32="","",ROUND(H32*Récapitulatif!$B$7,2))</f>
        <v/>
      </c>
    </row>
    <row r="33">
      <c r="H33" t="str">
        <f>IF(G33="","",G33*IF(LOWER(F33)="oui",2,1))</f>
        <v/>
      </c>
      <c r="I33" t="str">
        <f>IF(G33="","",Récapitulatif!$B$7)</f>
        <v/>
      </c>
      <c r="J33" t="str">
        <f>IF(G33="","",ROUND(H33*Récapitulatif!$B$7,2))</f>
        <v/>
      </c>
    </row>
    <row r="34">
      <c r="H34" t="str">
        <f>IF(G34="","",G34*IF(LOWER(F34)="oui",2,1))</f>
        <v/>
      </c>
      <c r="I34" t="str">
        <f>IF(G34="","",Récapitulatif!$B$7)</f>
        <v/>
      </c>
      <c r="J34" t="str">
        <f>IF(G34="","",ROUND(H34*Récapitulatif!$B$7,2))</f>
        <v/>
      </c>
    </row>
    <row r="35">
      <c r="H35" t="str">
        <f>IF(G35="","",G35*IF(LOWER(F35)="oui",2,1))</f>
        <v/>
      </c>
      <c r="I35" t="str">
        <f>IF(G35="","",Récapitulatif!$B$7)</f>
        <v/>
      </c>
      <c r="J35" t="str">
        <f>IF(G35="","",ROUND(H35*Récapitulatif!$B$7,2))</f>
        <v/>
      </c>
    </row>
    <row r="36">
      <c r="H36" t="str">
        <f>IF(G36="","",G36*IF(LOWER(F36)="oui",2,1))</f>
        <v/>
      </c>
      <c r="I36" t="str">
        <f>IF(G36="","",Récapitulatif!$B$7)</f>
        <v/>
      </c>
      <c r="J36" t="str">
        <f>IF(G36="","",ROUND(H36*Récapitulatif!$B$7,2))</f>
        <v/>
      </c>
    </row>
    <row r="37">
      <c r="H37" t="str">
        <f>IF(G37="","",G37*IF(LOWER(F37)="oui",2,1))</f>
        <v/>
      </c>
      <c r="I37" t="str">
        <f>IF(G37="","",Récapitulatif!$B$7)</f>
        <v/>
      </c>
      <c r="J37" t="str">
        <f>IF(G37="","",ROUND(H37*Récapitulatif!$B$7,2))</f>
        <v/>
      </c>
    </row>
    <row r="38">
      <c r="H38" t="str">
        <f>IF(G38="","",G38*IF(LOWER(F38)="oui",2,1))</f>
        <v/>
      </c>
      <c r="I38" t="str">
        <f>IF(G38="","",Récapitulatif!$B$7)</f>
        <v/>
      </c>
      <c r="J38" t="str">
        <f>IF(G38="","",ROUND(H38*Récapitulatif!$B$7,2))</f>
        <v/>
      </c>
    </row>
    <row r="39">
      <c r="H39" t="str">
        <f>IF(G39="","",G39*IF(LOWER(F39)="oui",2,1))</f>
        <v/>
      </c>
      <c r="I39" t="str">
        <f>IF(G39="","",Récapitulatif!$B$7)</f>
        <v/>
      </c>
      <c r="J39" t="str">
        <f>IF(G39="","",ROUND(H39*Récapitulatif!$B$7,2))</f>
        <v/>
      </c>
    </row>
    <row r="40">
      <c r="H40" t="str">
        <f>IF(G40="","",G40*IF(LOWER(F40)="oui",2,1))</f>
        <v/>
      </c>
      <c r="I40" t="str">
        <f>IF(G40="","",Récapitulatif!$B$7)</f>
        <v/>
      </c>
      <c r="J40" t="str">
        <f>IF(G40="","",ROUND(H40*Récapitulatif!$B$7,2))</f>
        <v/>
      </c>
    </row>
    <row r="41">
      <c r="H41" t="str">
        <f>IF(G41="","",G41*IF(LOWER(F41)="oui",2,1))</f>
        <v/>
      </c>
      <c r="I41" t="str">
        <f>IF(G41="","",Récapitulatif!$B$7)</f>
        <v/>
      </c>
      <c r="J41" t="str">
        <f>IF(G41="","",ROUND(H41*Récapitulatif!$B$7,2))</f>
        <v/>
      </c>
    </row>
    <row r="42">
      <c r="H42" t="str">
        <f>IF(G42="","",G42*IF(LOWER(F42)="oui",2,1))</f>
        <v/>
      </c>
      <c r="I42" t="str">
        <f>IF(G42="","",Récapitulatif!$B$7)</f>
        <v/>
      </c>
      <c r="J42" t="str">
        <f>IF(G42="","",ROUND(H42*Récapitulatif!$B$7,2))</f>
        <v/>
      </c>
    </row>
    <row r="43">
      <c r="H43" t="str">
        <f>IF(G43="","",G43*IF(LOWER(F43)="oui",2,1))</f>
        <v/>
      </c>
      <c r="I43" t="str">
        <f>IF(G43="","",Récapitulatif!$B$7)</f>
        <v/>
      </c>
      <c r="J43" t="str">
        <f>IF(G43="","",ROUND(H43*Récapitulatif!$B$7,2))</f>
        <v/>
      </c>
    </row>
    <row r="44">
      <c r="H44" t="str">
        <f>IF(G44="","",G44*IF(LOWER(F44)="oui",2,1))</f>
        <v/>
      </c>
      <c r="I44" t="str">
        <f>IF(G44="","",Récapitulatif!$B$7)</f>
        <v/>
      </c>
      <c r="J44" t="str">
        <f>IF(G44="","",ROUND(H44*Récapitulatif!$B$7,2))</f>
        <v/>
      </c>
    </row>
    <row r="45">
      <c r="H45" t="str">
        <f>IF(G45="","",G45*IF(LOWER(F45)="oui",2,1))</f>
        <v/>
      </c>
      <c r="I45" t="str">
        <f>IF(G45="","",Récapitulatif!$B$7)</f>
        <v/>
      </c>
      <c r="J45" t="str">
        <f>IF(G45="","",ROUND(H45*Récapitulatif!$B$7,2))</f>
        <v/>
      </c>
    </row>
    <row r="46">
      <c r="H46" t="str">
        <f>IF(G46="","",G46*IF(LOWER(F46)="oui",2,1))</f>
        <v/>
      </c>
      <c r="I46" t="str">
        <f>IF(G46="","",Récapitulatif!$B$7)</f>
        <v/>
      </c>
      <c r="J46" t="str">
        <f>IF(G46="","",ROUND(H46*Récapitulatif!$B$7,2))</f>
        <v/>
      </c>
    </row>
    <row r="47">
      <c r="H47" t="str">
        <f>IF(G47="","",G47*IF(LOWER(F47)="oui",2,1))</f>
        <v/>
      </c>
      <c r="I47" t="str">
        <f>IF(G47="","",Récapitulatif!$B$7)</f>
        <v/>
      </c>
      <c r="J47" t="str">
        <f>IF(G47="","",ROUND(H47*Récapitulatif!$B$7,2))</f>
        <v/>
      </c>
    </row>
    <row r="48">
      <c r="H48" t="str">
        <f>IF(G48="","",G48*IF(LOWER(F48)="oui",2,1))</f>
        <v/>
      </c>
      <c r="I48" t="str">
        <f>IF(G48="","",Récapitulatif!$B$7)</f>
        <v/>
      </c>
      <c r="J48" t="str">
        <f>IF(G48="","",ROUND(H48*Récapitulatif!$B$7,2))</f>
        <v/>
      </c>
    </row>
    <row r="49">
      <c r="H49" t="str">
        <f>IF(G49="","",G49*IF(LOWER(F49)="oui",2,1))</f>
        <v/>
      </c>
      <c r="I49" t="str">
        <f>IF(G49="","",Récapitulatif!$B$7)</f>
        <v/>
      </c>
      <c r="J49" t="str">
        <f>IF(G49="","",ROUND(H49*Récapitulatif!$B$7,2))</f>
        <v/>
      </c>
    </row>
    <row r="50">
      <c r="H50" t="str">
        <f>IF(G50="","",G50*IF(LOWER(F50)="oui",2,1))</f>
        <v/>
      </c>
      <c r="I50" t="str">
        <f>IF(G50="","",Récapitulatif!$B$7)</f>
        <v/>
      </c>
      <c r="J50" t="str">
        <f>IF(G50="","",ROUND(H50*Récapitulatif!$B$7,2))</f>
        <v/>
      </c>
    </row>
    <row r="51">
      <c r="H51" t="str">
        <f>IF(G51="","",G51*IF(LOWER(F51)="oui",2,1))</f>
        <v/>
      </c>
      <c r="I51" t="str">
        <f>IF(G51="","",Récapitulatif!$B$7)</f>
        <v/>
      </c>
      <c r="J51" t="str">
        <f>IF(G51="","",ROUND(H51*Récapitulatif!$B$7,2))</f>
        <v/>
      </c>
    </row>
    <row r="52">
      <c r="H52" t="str">
        <f>IF(G52="","",G52*IF(LOWER(F52)="oui",2,1))</f>
        <v/>
      </c>
      <c r="I52" t="str">
        <f>IF(G52="","",Récapitulatif!$B$7)</f>
        <v/>
      </c>
      <c r="J52" t="str">
        <f>IF(G52="","",ROUND(H52*Récapitulatif!$B$7,2))</f>
        <v/>
      </c>
    </row>
    <row r="53">
      <c r="H53" t="str">
        <f>IF(G53="","",G53*IF(LOWER(F53)="oui",2,1))</f>
        <v/>
      </c>
      <c r="I53" t="str">
        <f>IF(G53="","",Récapitulatif!$B$7)</f>
        <v/>
      </c>
      <c r="J53" t="str">
        <f>IF(G53="","",ROUND(H53*Récapitulatif!$B$7,2))</f>
        <v/>
      </c>
    </row>
    <row r="54">
      <c r="H54" t="str">
        <f>IF(G54="","",G54*IF(LOWER(F54)="oui",2,1))</f>
        <v/>
      </c>
      <c r="I54" t="str">
        <f>IF(G54="","",Récapitulatif!$B$7)</f>
        <v/>
      </c>
      <c r="J54" t="str">
        <f>IF(G54="","",ROUND(H54*Récapitulatif!$B$7,2))</f>
        <v/>
      </c>
    </row>
    <row r="55">
      <c r="H55" t="str">
        <f>IF(G55="","",G55*IF(LOWER(F55)="oui",2,1))</f>
        <v/>
      </c>
      <c r="I55" t="str">
        <f>IF(G55="","",Récapitulatif!$B$7)</f>
        <v/>
      </c>
      <c r="J55" t="str">
        <f>IF(G55="","",ROUND(H55*Récapitulatif!$B$7,2))</f>
        <v/>
      </c>
    </row>
    <row r="56">
      <c r="H56" t="str">
        <f>IF(G56="","",G56*IF(LOWER(F56)="oui",2,1))</f>
        <v/>
      </c>
      <c r="I56" t="str">
        <f>IF(G56="","",Récapitulatif!$B$7)</f>
        <v/>
      </c>
      <c r="J56" t="str">
        <f>IF(G56="","",ROUND(H56*Récapitulatif!$B$7,2))</f>
        <v/>
      </c>
    </row>
    <row r="57">
      <c r="H57" t="str">
        <f>IF(G57="","",G57*IF(LOWER(F57)="oui",2,1))</f>
        <v/>
      </c>
      <c r="I57" t="str">
        <f>IF(G57="","",Récapitulatif!$B$7)</f>
        <v/>
      </c>
      <c r="J57" t="str">
        <f>IF(G57="","",ROUND(H57*Récapitulatif!$B$7,2))</f>
        <v/>
      </c>
    </row>
    <row r="58">
      <c r="H58" t="str">
        <f>IF(G58="","",G58*IF(LOWER(F58)="oui",2,1))</f>
        <v/>
      </c>
      <c r="I58" t="str">
        <f>IF(G58="","",Récapitulatif!$B$7)</f>
        <v/>
      </c>
      <c r="J58" t="str">
        <f>IF(G58="","",ROUND(H58*Récapitulatif!$B$7,2))</f>
        <v/>
      </c>
    </row>
    <row r="59">
      <c r="H59" t="str">
        <f>IF(G59="","",G59*IF(LOWER(F59)="oui",2,1))</f>
        <v/>
      </c>
      <c r="I59" t="str">
        <f>IF(G59="","",Récapitulatif!$B$7)</f>
        <v/>
      </c>
      <c r="J59" t="str">
        <f>IF(G59="","",ROUND(H59*Récapitulatif!$B$7,2))</f>
        <v/>
      </c>
    </row>
    <row r="60">
      <c r="H60" t="str">
        <f>IF(G60="","",G60*IF(LOWER(F60)="oui",2,1))</f>
        <v/>
      </c>
      <c r="I60" t="str">
        <f>IF(G60="","",Récapitulatif!$B$7)</f>
        <v/>
      </c>
      <c r="J60" t="str">
        <f>IF(G60="","",ROUND(H60*Récapitulatif!$B$7,2))</f>
        <v/>
      </c>
    </row>
    <row r="61">
      <c r="H61" t="str">
        <f>IF(G61="","",G61*IF(LOWER(F61)="oui",2,1))</f>
        <v/>
      </c>
      <c r="I61" t="str">
        <f>IF(G61="","",Récapitulatif!$B$7)</f>
        <v/>
      </c>
      <c r="J61" t="str">
        <f>IF(G61="","",ROUND(H61*Récapitulatif!$B$7,2))</f>
        <v/>
      </c>
    </row>
    <row r="62">
      <c r="H62" t="str">
        <f>IF(G62="","",G62*IF(LOWER(F62)="oui",2,1))</f>
        <v/>
      </c>
      <c r="I62" t="str">
        <f>IF(G62="","",Récapitulatif!$B$7)</f>
        <v/>
      </c>
      <c r="J62" t="str">
        <f>IF(G62="","",ROUND(H62*Récapitulatif!$B$7,2))</f>
        <v/>
      </c>
    </row>
    <row r="63">
      <c r="H63" t="str">
        <f>IF(G63="","",G63*IF(LOWER(F63)="oui",2,1))</f>
        <v/>
      </c>
      <c r="I63" t="str">
        <f>IF(G63="","",Récapitulatif!$B$7)</f>
        <v/>
      </c>
      <c r="J63" t="str">
        <f>IF(G63="","",ROUND(H63*Récapitulatif!$B$7,2))</f>
        <v/>
      </c>
    </row>
    <row r="64">
      <c r="H64" t="str">
        <f>IF(G64="","",G64*IF(LOWER(F64)="oui",2,1))</f>
        <v/>
      </c>
      <c r="I64" t="str">
        <f>IF(G64="","",Récapitulatif!$B$7)</f>
        <v/>
      </c>
      <c r="J64" t="str">
        <f>IF(G64="","",ROUND(H64*Récapitulatif!$B$7,2))</f>
        <v/>
      </c>
    </row>
    <row r="65">
      <c r="H65" t="str">
        <f>IF(G65="","",G65*IF(LOWER(F65)="oui",2,1))</f>
        <v/>
      </c>
      <c r="I65" t="str">
        <f>IF(G65="","",Récapitulatif!$B$7)</f>
        <v/>
      </c>
      <c r="J65" t="str">
        <f>IF(G65="","",ROUND(H65*Récapitulatif!$B$7,2))</f>
        <v/>
      </c>
    </row>
    <row r="66">
      <c r="H66" t="str">
        <f>IF(G66="","",G66*IF(LOWER(F66)="oui",2,1))</f>
        <v/>
      </c>
      <c r="I66" t="str">
        <f>IF(G66="","",Récapitulatif!$B$7)</f>
        <v/>
      </c>
      <c r="J66" t="str">
        <f>IF(G66="","",ROUND(H66*Récapitulatif!$B$7,2))</f>
        <v/>
      </c>
    </row>
    <row r="67">
      <c r="H67" t="str">
        <f>IF(G67="","",G67*IF(LOWER(F67)="oui",2,1))</f>
        <v/>
      </c>
      <c r="I67" t="str">
        <f>IF(G67="","",Récapitulatif!$B$7)</f>
        <v/>
      </c>
      <c r="J67" t="str">
        <f>IF(G67="","",ROUND(H67*Récapitulatif!$B$7,2))</f>
        <v/>
      </c>
    </row>
    <row r="68">
      <c r="H68" t="str">
        <f>IF(G68="","",G68*IF(LOWER(F68)="oui",2,1))</f>
        <v/>
      </c>
      <c r="I68" t="str">
        <f>IF(G68="","",Récapitulatif!$B$7)</f>
        <v/>
      </c>
      <c r="J68" t="str">
        <f>IF(G68="","",ROUND(H68*Récapitulatif!$B$7,2))</f>
        <v/>
      </c>
    </row>
    <row r="69">
      <c r="H69" t="str">
        <f>IF(G69="","",G69*IF(LOWER(F69)="oui",2,1))</f>
        <v/>
      </c>
      <c r="I69" t="str">
        <f>IF(G69="","",Récapitulatif!$B$7)</f>
        <v/>
      </c>
      <c r="J69" t="str">
        <f>IF(G69="","",ROUND(H69*Récapitulatif!$B$7,2))</f>
        <v/>
      </c>
    </row>
    <row r="70">
      <c r="H70" t="str">
        <f>IF(G70="","",G70*IF(LOWER(F70)="oui",2,1))</f>
        <v/>
      </c>
      <c r="I70" t="str">
        <f>IF(G70="","",Récapitulatif!$B$7)</f>
        <v/>
      </c>
      <c r="J70" t="str">
        <f>IF(G70="","",ROUND(H70*Récapitulatif!$B$7,2))</f>
        <v/>
      </c>
    </row>
    <row r="71">
      <c r="H71" t="str">
        <f>IF(G71="","",G71*IF(LOWER(F71)="oui",2,1))</f>
        <v/>
      </c>
      <c r="I71" t="str">
        <f>IF(G71="","",Récapitulatif!$B$7)</f>
        <v/>
      </c>
      <c r="J71" t="str">
        <f>IF(G71="","",ROUND(H71*Récapitulatif!$B$7,2))</f>
        <v/>
      </c>
    </row>
    <row r="72">
      <c r="H72" t="str">
        <f>IF(G72="","",G72*IF(LOWER(F72)="oui",2,1))</f>
        <v/>
      </c>
      <c r="I72" t="str">
        <f>IF(G72="","",Récapitulatif!$B$7)</f>
        <v/>
      </c>
      <c r="J72" t="str">
        <f>IF(G72="","",ROUND(H72*Récapitulatif!$B$7,2))</f>
        <v/>
      </c>
    </row>
    <row r="73">
      <c r="H73" t="str">
        <f>IF(G73="","",G73*IF(LOWER(F73)="oui",2,1))</f>
        <v/>
      </c>
      <c r="I73" t="str">
        <f>IF(G73="","",Récapitulatif!$B$7)</f>
        <v/>
      </c>
      <c r="J73" t="str">
        <f>IF(G73="","",ROUND(H73*Récapitulatif!$B$7,2))</f>
        <v/>
      </c>
    </row>
    <row r="74">
      <c r="H74" t="str">
        <f>IF(G74="","",G74*IF(LOWER(F74)="oui",2,1))</f>
        <v/>
      </c>
      <c r="I74" t="str">
        <f>IF(G74="","",Récapitulatif!$B$7)</f>
        <v/>
      </c>
      <c r="J74" t="str">
        <f>IF(G74="","",ROUND(H74*Récapitulatif!$B$7,2))</f>
        <v/>
      </c>
    </row>
    <row r="75">
      <c r="H75" t="str">
        <f>IF(G75="","",G75*IF(LOWER(F75)="oui",2,1))</f>
        <v/>
      </c>
      <c r="I75" t="str">
        <f>IF(G75="","",Récapitulatif!$B$7)</f>
        <v/>
      </c>
      <c r="J75" t="str">
        <f>IF(G75="","",ROUND(H75*Récapitulatif!$B$7,2))</f>
        <v/>
      </c>
    </row>
    <row r="76">
      <c r="H76" t="str">
        <f>IF(G76="","",G76*IF(LOWER(F76)="oui",2,1))</f>
        <v/>
      </c>
      <c r="I76" t="str">
        <f>IF(G76="","",Récapitulatif!$B$7)</f>
        <v/>
      </c>
      <c r="J76" t="str">
        <f>IF(G76="","",ROUND(H76*Récapitulatif!$B$7,2))</f>
        <v/>
      </c>
    </row>
    <row r="77">
      <c r="H77" t="str">
        <f>IF(G77="","",G77*IF(LOWER(F77)="oui",2,1))</f>
        <v/>
      </c>
      <c r="I77" t="str">
        <f>IF(G77="","",Récapitulatif!$B$7)</f>
        <v/>
      </c>
      <c r="J77" t="str">
        <f>IF(G77="","",ROUND(H77*Récapitulatif!$B$7,2))</f>
        <v/>
      </c>
    </row>
    <row r="78">
      <c r="H78" t="str">
        <f>IF(G78="","",G78*IF(LOWER(F78)="oui",2,1))</f>
        <v/>
      </c>
      <c r="I78" t="str">
        <f>IF(G78="","",Récapitulatif!$B$7)</f>
        <v/>
      </c>
      <c r="J78" t="str">
        <f>IF(G78="","",ROUND(H78*Récapitulatif!$B$7,2))</f>
        <v/>
      </c>
    </row>
    <row r="79">
      <c r="H79" t="str">
        <f>IF(G79="","",G79*IF(LOWER(F79)="oui",2,1))</f>
        <v/>
      </c>
      <c r="I79" t="str">
        <f>IF(G79="","",Récapitulatif!$B$7)</f>
        <v/>
      </c>
      <c r="J79" t="str">
        <f>IF(G79="","",ROUND(H79*Récapitulatif!$B$7,2))</f>
        <v/>
      </c>
    </row>
    <row r="80">
      <c r="H80" t="str">
        <f>IF(G80="","",G80*IF(LOWER(F80)="oui",2,1))</f>
        <v/>
      </c>
      <c r="I80" t="str">
        <f>IF(G80="","",Récapitulatif!$B$7)</f>
        <v/>
      </c>
      <c r="J80" t="str">
        <f>IF(G80="","",ROUND(H80*Récapitulatif!$B$7,2))</f>
        <v/>
      </c>
    </row>
    <row r="81">
      <c r="H81" t="str">
        <f>IF(G81="","",G81*IF(LOWER(F81)="oui",2,1))</f>
        <v/>
      </c>
      <c r="I81" t="str">
        <f>IF(G81="","",Récapitulatif!$B$7)</f>
        <v/>
      </c>
      <c r="J81" t="str">
        <f>IF(G81="","",ROUND(H81*Récapitulatif!$B$7,2))</f>
        <v/>
      </c>
    </row>
    <row r="82">
      <c r="H82" t="str">
        <f>IF(G82="","",G82*IF(LOWER(F82)="oui",2,1))</f>
        <v/>
      </c>
      <c r="I82" t="str">
        <f>IF(G82="","",Récapitulatif!$B$7)</f>
        <v/>
      </c>
      <c r="J82" t="str">
        <f>IF(G82="","",ROUND(H82*Récapitulatif!$B$7,2))</f>
        <v/>
      </c>
    </row>
    <row r="83">
      <c r="H83" t="str">
        <f>IF(G83="","",G83*IF(LOWER(F83)="oui",2,1))</f>
        <v/>
      </c>
      <c r="I83" t="str">
        <f>IF(G83="","",Récapitulatif!$B$7)</f>
        <v/>
      </c>
      <c r="J83" t="str">
        <f>IF(G83="","",ROUND(H83*Récapitulatif!$B$7,2))</f>
        <v/>
      </c>
    </row>
    <row r="84">
      <c r="H84" t="str">
        <f>IF(G84="","",G84*IF(LOWER(F84)="oui",2,1))</f>
        <v/>
      </c>
      <c r="I84" t="str">
        <f>IF(G84="","",Récapitulatif!$B$7)</f>
        <v/>
      </c>
      <c r="J84" t="str">
        <f>IF(G84="","",ROUND(H84*Récapitulatif!$B$7,2))</f>
        <v/>
      </c>
    </row>
    <row r="85">
      <c r="H85" t="str">
        <f>IF(G85="","",G85*IF(LOWER(F85)="oui",2,1))</f>
        <v/>
      </c>
      <c r="I85" t="str">
        <f>IF(G85="","",Récapitulatif!$B$7)</f>
        <v/>
      </c>
      <c r="J85" t="str">
        <f>IF(G85="","",ROUND(H85*Récapitulatif!$B$7,2))</f>
        <v/>
      </c>
    </row>
    <row r="86">
      <c r="H86" t="str">
        <f>IF(G86="","",G86*IF(LOWER(F86)="oui",2,1))</f>
        <v/>
      </c>
      <c r="I86" t="str">
        <f>IF(G86="","",Récapitulatif!$B$7)</f>
        <v/>
      </c>
      <c r="J86" t="str">
        <f>IF(G86="","",ROUND(H86*Récapitulatif!$B$7,2))</f>
        <v/>
      </c>
    </row>
    <row r="87">
      <c r="H87" t="str">
        <f>IF(G87="","",G87*IF(LOWER(F87)="oui",2,1))</f>
        <v/>
      </c>
      <c r="I87" t="str">
        <f>IF(G87="","",Récapitulatif!$B$7)</f>
        <v/>
      </c>
      <c r="J87" t="str">
        <f>IF(G87="","",ROUND(H87*Récapitulatif!$B$7,2))</f>
        <v/>
      </c>
    </row>
    <row r="88">
      <c r="H88" t="str">
        <f>IF(G88="","",G88*IF(LOWER(F88)="oui",2,1))</f>
        <v/>
      </c>
      <c r="I88" t="str">
        <f>IF(G88="","",Récapitulatif!$B$7)</f>
        <v/>
      </c>
      <c r="J88" t="str">
        <f>IF(G88="","",ROUND(H88*Récapitulatif!$B$7,2))</f>
        <v/>
      </c>
    </row>
    <row r="89">
      <c r="H89" t="str">
        <f>IF(G89="","",G89*IF(LOWER(F89)="oui",2,1))</f>
        <v/>
      </c>
      <c r="I89" t="str">
        <f>IF(G89="","",Récapitulatif!$B$7)</f>
        <v/>
      </c>
      <c r="J89" t="str">
        <f>IF(G89="","",ROUND(H89*Récapitulatif!$B$7,2))</f>
        <v/>
      </c>
    </row>
    <row r="90">
      <c r="H90" t="str">
        <f>IF(G90="","",G90*IF(LOWER(F90)="oui",2,1))</f>
        <v/>
      </c>
      <c r="I90" t="str">
        <f>IF(G90="","",Récapitulatif!$B$7)</f>
        <v/>
      </c>
      <c r="J90" t="str">
        <f>IF(G90="","",ROUND(H90*Récapitulatif!$B$7,2))</f>
        <v/>
      </c>
    </row>
    <row r="91">
      <c r="H91" t="str">
        <f>IF(G91="","",G91*IF(LOWER(F91)="oui",2,1))</f>
        <v/>
      </c>
      <c r="I91" t="str">
        <f>IF(G91="","",Récapitulatif!$B$7)</f>
        <v/>
      </c>
      <c r="J91" t="str">
        <f>IF(G91="","",ROUND(H91*Récapitulatif!$B$7,2))</f>
        <v/>
      </c>
    </row>
    <row r="92">
      <c r="H92" t="str">
        <f>IF(G92="","",G92*IF(LOWER(F92)="oui",2,1))</f>
        <v/>
      </c>
      <c r="I92" t="str">
        <f>IF(G92="","",Récapitulatif!$B$7)</f>
        <v/>
      </c>
      <c r="J92" t="str">
        <f>IF(G92="","",ROUND(H92*Récapitulatif!$B$7,2))</f>
        <v/>
      </c>
    </row>
    <row r="93">
      <c r="H93" t="str">
        <f>IF(G93="","",G93*IF(LOWER(F93)="oui",2,1))</f>
        <v/>
      </c>
      <c r="I93" t="str">
        <f>IF(G93="","",Récapitulatif!$B$7)</f>
        <v/>
      </c>
      <c r="J93" t="str">
        <f>IF(G93="","",ROUND(H93*Récapitulatif!$B$7,2))</f>
        <v/>
      </c>
    </row>
    <row r="94">
      <c r="H94" t="str">
        <f>IF(G94="","",G94*IF(LOWER(F94)="oui",2,1))</f>
        <v/>
      </c>
      <c r="I94" t="str">
        <f>IF(G94="","",Récapitulatif!$B$7)</f>
        <v/>
      </c>
      <c r="J94" t="str">
        <f>IF(G94="","",ROUND(H94*Récapitulatif!$B$7,2))</f>
        <v/>
      </c>
    </row>
    <row r="95">
      <c r="H95" t="str">
        <f>IF(G95="","",G95*IF(LOWER(F95)="oui",2,1))</f>
        <v/>
      </c>
      <c r="I95" t="str">
        <f>IF(G95="","",Récapitulatif!$B$7)</f>
        <v/>
      </c>
      <c r="J95" t="str">
        <f>IF(G95="","",ROUND(H95*Récapitulatif!$B$7,2))</f>
        <v/>
      </c>
    </row>
    <row r="96">
      <c r="H96" t="str">
        <f>IF(G96="","",G96*IF(LOWER(F96)="oui",2,1))</f>
        <v/>
      </c>
      <c r="I96" t="str">
        <f>IF(G96="","",Récapitulatif!$B$7)</f>
        <v/>
      </c>
      <c r="J96" t="str">
        <f>IF(G96="","",ROUND(H96*Récapitulatif!$B$7,2))</f>
        <v/>
      </c>
    </row>
    <row r="97">
      <c r="H97" t="str">
        <f>IF(G97="","",G97*IF(LOWER(F97)="oui",2,1))</f>
        <v/>
      </c>
      <c r="I97" t="str">
        <f>IF(G97="","",Récapitulatif!$B$7)</f>
        <v/>
      </c>
      <c r="J97" t="str">
        <f>IF(G97="","",ROUND(H97*Récapitulatif!$B$7,2))</f>
        <v/>
      </c>
    </row>
    <row r="98">
      <c r="H98" t="str">
        <f>IF(G98="","",G98*IF(LOWER(F98)="oui",2,1))</f>
        <v/>
      </c>
      <c r="I98" t="str">
        <f>IF(G98="","",Récapitulatif!$B$7)</f>
        <v/>
      </c>
      <c r="J98" t="str">
        <f>IF(G98="","",ROUND(H98*Récapitulatif!$B$7,2))</f>
        <v/>
      </c>
    </row>
    <row r="99">
      <c r="H99" t="str">
        <f>IF(G99="","",G99*IF(LOWER(F99)="oui",2,1))</f>
        <v/>
      </c>
      <c r="I99" t="str">
        <f>IF(G99="","",Récapitulatif!$B$7)</f>
        <v/>
      </c>
      <c r="J99" t="str">
        <f>IF(G99="","",ROUND(H99*Récapitulatif!$B$7,2))</f>
        <v/>
      </c>
    </row>
    <row r="100">
      <c r="H100" t="str">
        <f>IF(G100="","",G100*IF(LOWER(F100)="oui",2,1))</f>
        <v/>
      </c>
      <c r="I100" t="str">
        <f>IF(G100="","",Récapitulatif!$B$7)</f>
        <v/>
      </c>
      <c r="J100" t="str">
        <f>IF(G100="","",ROUND(H100*Récapitulatif!$B$7,2))</f>
        <v/>
      </c>
    </row>
    <row r="101">
      <c r="H101" t="str">
        <f>IF(G101="","",G101*IF(LOWER(F101)="oui",2,1))</f>
        <v/>
      </c>
      <c r="I101" t="str">
        <f>IF(G101="","",Récapitulatif!$B$7)</f>
        <v/>
      </c>
      <c r="J101" t="str">
        <f>IF(G101="","",ROUND(H101*Récapitulatif!$B$7,2))</f>
        <v/>
      </c>
    </row>
    <row r="102">
      <c r="H102" t="str">
        <f>IF(G102="","",G102*IF(LOWER(F102)="oui",2,1))</f>
        <v/>
      </c>
      <c r="I102" t="str">
        <f>IF(G102="","",Récapitulatif!$B$7)</f>
        <v/>
      </c>
      <c r="J102" t="str">
        <f>IF(G102="","",ROUND(H102*Récapitulatif!$B$7,2))</f>
        <v/>
      </c>
    </row>
    <row r="103">
      <c r="H103" t="str">
        <f>IF(G103="","",G103*IF(LOWER(F103)="oui",2,1))</f>
        <v/>
      </c>
      <c r="I103" t="str">
        <f>IF(G103="","",Récapitulatif!$B$7)</f>
        <v/>
      </c>
      <c r="J103" t="str">
        <f>IF(G103="","",ROUND(H103*Récapitulatif!$B$7,2))</f>
        <v/>
      </c>
    </row>
    <row r="104">
      <c r="H104" t="str">
        <f>IF(G104="","",G104*IF(LOWER(F104)="oui",2,1))</f>
        <v/>
      </c>
      <c r="I104" t="str">
        <f>IF(G104="","",Récapitulatif!$B$7)</f>
        <v/>
      </c>
      <c r="J104" t="str">
        <f>IF(G104="","",ROUND(H104*Récapitulatif!$B$7,2))</f>
        <v/>
      </c>
    </row>
    <row r="105">
      <c r="H105" t="str">
        <f>IF(G105="","",G105*IF(LOWER(F105)="oui",2,1))</f>
        <v/>
      </c>
      <c r="I105" t="str">
        <f>IF(G105="","",Récapitulatif!$B$7)</f>
        <v/>
      </c>
      <c r="J105" t="str">
        <f>IF(G105="","",ROUND(H105*Récapitulatif!$B$7,2))</f>
        <v/>
      </c>
    </row>
    <row r="106">
      <c r="H106" t="str">
        <f>IF(G106="","",G106*IF(LOWER(F106)="oui",2,1))</f>
        <v/>
      </c>
      <c r="I106" t="str">
        <f>IF(G106="","",Récapitulatif!$B$7)</f>
        <v/>
      </c>
      <c r="J106" t="str">
        <f>IF(G106="","",ROUND(H106*Récapitulatif!$B$7,2))</f>
        <v/>
      </c>
    </row>
    <row r="107">
      <c r="H107" t="str">
        <f>IF(G107="","",G107*IF(LOWER(F107)="oui",2,1))</f>
        <v/>
      </c>
      <c r="I107" t="str">
        <f>IF(G107="","",Récapitulatif!$B$7)</f>
        <v/>
      </c>
      <c r="J107" t="str">
        <f>IF(G107="","",ROUND(H107*Récapitulatif!$B$7,2))</f>
        <v/>
      </c>
    </row>
    <row r="108">
      <c r="H108" t="str">
        <f>IF(G108="","",G108*IF(LOWER(F108)="oui",2,1))</f>
        <v/>
      </c>
      <c r="I108" t="str">
        <f>IF(G108="","",Récapitulatif!$B$7)</f>
        <v/>
      </c>
      <c r="J108" t="str">
        <f>IF(G108="","",ROUND(H108*Récapitulatif!$B$7,2))</f>
        <v/>
      </c>
    </row>
    <row r="109">
      <c r="H109" t="str">
        <f>IF(G109="","",G109*IF(LOWER(F109)="oui",2,1))</f>
        <v/>
      </c>
      <c r="I109" t="str">
        <f>IF(G109="","",Récapitulatif!$B$7)</f>
        <v/>
      </c>
      <c r="J109" t="str">
        <f>IF(G109="","",ROUND(H109*Récapitulatif!$B$7,2))</f>
        <v/>
      </c>
    </row>
    <row r="110">
      <c r="H110" t="str">
        <f>IF(G110="","",G110*IF(LOWER(F110)="oui",2,1))</f>
        <v/>
      </c>
      <c r="I110" t="str">
        <f>IF(G110="","",Récapitulatif!$B$7)</f>
        <v/>
      </c>
      <c r="J110" t="str">
        <f>IF(G110="","",ROUND(H110*Récapitulatif!$B$7,2))</f>
        <v/>
      </c>
    </row>
    <row r="111">
      <c r="H111" t="str">
        <f>IF(G111="","",G111*IF(LOWER(F111)="oui",2,1))</f>
        <v/>
      </c>
      <c r="I111" t="str">
        <f>IF(G111="","",Récapitulatif!$B$7)</f>
        <v/>
      </c>
      <c r="J111" t="str">
        <f>IF(G111="","",ROUND(H111*Récapitulatif!$B$7,2))</f>
        <v/>
      </c>
    </row>
    <row r="112">
      <c r="H112" t="str">
        <f>IF(G112="","",G112*IF(LOWER(F112)="oui",2,1))</f>
        <v/>
      </c>
      <c r="I112" t="str">
        <f>IF(G112="","",Récapitulatif!$B$7)</f>
        <v/>
      </c>
      <c r="J112" t="str">
        <f>IF(G112="","",ROUND(H112*Récapitulatif!$B$7,2))</f>
        <v/>
      </c>
    </row>
    <row r="113">
      <c r="H113" t="str">
        <f>IF(G113="","",G113*IF(LOWER(F113)="oui",2,1))</f>
        <v/>
      </c>
      <c r="I113" t="str">
        <f>IF(G113="","",Récapitulatif!$B$7)</f>
        <v/>
      </c>
      <c r="J113" t="str">
        <f>IF(G113="","",ROUND(H113*Récapitulatif!$B$7,2))</f>
        <v/>
      </c>
    </row>
    <row r="114">
      <c r="H114" t="str">
        <f>IF(G114="","",G114*IF(LOWER(F114)="oui",2,1))</f>
        <v/>
      </c>
      <c r="I114" t="str">
        <f>IF(G114="","",Récapitulatif!$B$7)</f>
        <v/>
      </c>
      <c r="J114" t="str">
        <f>IF(G114="","",ROUND(H114*Récapitulatif!$B$7,2))</f>
        <v/>
      </c>
    </row>
    <row r="115">
      <c r="H115" t="str">
        <f>IF(G115="","",G115*IF(LOWER(F115)="oui",2,1))</f>
        <v/>
      </c>
      <c r="I115" t="str">
        <f>IF(G115="","",Récapitulatif!$B$7)</f>
        <v/>
      </c>
      <c r="J115" t="str">
        <f>IF(G115="","",ROUND(H115*Récapitulatif!$B$7,2))</f>
        <v/>
      </c>
    </row>
    <row r="116">
      <c r="H116" t="str">
        <f>IF(G116="","",G116*IF(LOWER(F116)="oui",2,1))</f>
        <v/>
      </c>
      <c r="I116" t="str">
        <f>IF(G116="","",Récapitulatif!$B$7)</f>
        <v/>
      </c>
      <c r="J116" t="str">
        <f>IF(G116="","",ROUND(H116*Récapitulatif!$B$7,2))</f>
        <v/>
      </c>
    </row>
    <row r="117">
      <c r="H117" t="str">
        <f>IF(G117="","",G117*IF(LOWER(F117)="oui",2,1))</f>
        <v/>
      </c>
      <c r="I117" t="str">
        <f>IF(G117="","",Récapitulatif!$B$7)</f>
        <v/>
      </c>
      <c r="J117" t="str">
        <f>IF(G117="","",ROUND(H117*Récapitulatif!$B$7,2))</f>
        <v/>
      </c>
    </row>
    <row r="118">
      <c r="H118" t="str">
        <f>IF(G118="","",G118*IF(LOWER(F118)="oui",2,1))</f>
        <v/>
      </c>
      <c r="I118" t="str">
        <f>IF(G118="","",Récapitulatif!$B$7)</f>
        <v/>
      </c>
      <c r="J118" t="str">
        <f>IF(G118="","",ROUND(H118*Récapitulatif!$B$7,2))</f>
        <v/>
      </c>
    </row>
    <row r="119">
      <c r="H119" t="str">
        <f>IF(G119="","",G119*IF(LOWER(F119)="oui",2,1))</f>
        <v/>
      </c>
      <c r="I119" t="str">
        <f>IF(G119="","",Récapitulatif!$B$7)</f>
        <v/>
      </c>
      <c r="J119" t="str">
        <f>IF(G119="","",ROUND(H119*Récapitulatif!$B$7,2))</f>
        <v/>
      </c>
    </row>
    <row r="120">
      <c r="H120" t="str">
        <f>IF(G120="","",G120*IF(LOWER(F120)="oui",2,1))</f>
        <v/>
      </c>
      <c r="I120" t="str">
        <f>IF(G120="","",Récapitulatif!$B$7)</f>
        <v/>
      </c>
      <c r="J120" t="str">
        <f>IF(G120="","",ROUND(H120*Récapitulatif!$B$7,2))</f>
        <v/>
      </c>
    </row>
    <row r="121">
      <c r="H121" t="str">
        <f>IF(G121="","",G121*IF(LOWER(F121)="oui",2,1))</f>
        <v/>
      </c>
      <c r="I121" t="str">
        <f>IF(G121="","",Récapitulatif!$B$7)</f>
        <v/>
      </c>
      <c r="J121" t="str">
        <f>IF(G121="","",ROUND(H121*Récapitulatif!$B$7,2))</f>
        <v/>
      </c>
    </row>
    <row r="122">
      <c r="H122" t="str">
        <f>IF(G122="","",G122*IF(LOWER(F122)="oui",2,1))</f>
        <v/>
      </c>
      <c r="I122" t="str">
        <f>IF(G122="","",Récapitulatif!$B$7)</f>
        <v/>
      </c>
      <c r="J122" t="str">
        <f>IF(G122="","",ROUND(H122*Récapitulatif!$B$7,2))</f>
        <v/>
      </c>
    </row>
    <row r="123">
      <c r="H123" t="str">
        <f>IF(G123="","",G123*IF(LOWER(F123)="oui",2,1))</f>
        <v/>
      </c>
      <c r="I123" t="str">
        <f>IF(G123="","",Récapitulatif!$B$7)</f>
        <v/>
      </c>
      <c r="J123" t="str">
        <f>IF(G123="","",ROUND(H123*Récapitulatif!$B$7,2))</f>
        <v/>
      </c>
    </row>
    <row r="124">
      <c r="H124" t="str">
        <f>IF(G124="","",G124*IF(LOWER(F124)="oui",2,1))</f>
        <v/>
      </c>
      <c r="I124" t="str">
        <f>IF(G124="","",Récapitulatif!$B$7)</f>
        <v/>
      </c>
      <c r="J124" t="str">
        <f>IF(G124="","",ROUND(H124*Récapitulatif!$B$7,2))</f>
        <v/>
      </c>
    </row>
    <row r="125">
      <c r="H125" t="str">
        <f>IF(G125="","",G125*IF(LOWER(F125)="oui",2,1))</f>
        <v/>
      </c>
      <c r="I125" t="str">
        <f>IF(G125="","",Récapitulatif!$B$7)</f>
        <v/>
      </c>
      <c r="J125" t="str">
        <f>IF(G125="","",ROUND(H125*Récapitulatif!$B$7,2))</f>
        <v/>
      </c>
    </row>
    <row r="126">
      <c r="H126" t="str">
        <f>IF(G126="","",G126*IF(LOWER(F126)="oui",2,1))</f>
        <v/>
      </c>
      <c r="I126" t="str">
        <f>IF(G126="","",Récapitulatif!$B$7)</f>
        <v/>
      </c>
      <c r="J126" t="str">
        <f>IF(G126="","",ROUND(H126*Récapitulatif!$B$7,2))</f>
        <v/>
      </c>
    </row>
    <row r="127">
      <c r="H127" t="str">
        <f>IF(G127="","",G127*IF(LOWER(F127)="oui",2,1))</f>
        <v/>
      </c>
      <c r="I127" t="str">
        <f>IF(G127="","",Récapitulatif!$B$7)</f>
        <v/>
      </c>
      <c r="J127" t="str">
        <f>IF(G127="","",ROUND(H127*Récapitulatif!$B$7,2))</f>
        <v/>
      </c>
    </row>
    <row r="128">
      <c r="H128" t="str">
        <f>IF(G128="","",G128*IF(LOWER(F128)="oui",2,1))</f>
        <v/>
      </c>
      <c r="I128" t="str">
        <f>IF(G128="","",Récapitulatif!$B$7)</f>
        <v/>
      </c>
      <c r="J128" t="str">
        <f>IF(G128="","",ROUND(H128*Récapitulatif!$B$7,2))</f>
        <v/>
      </c>
    </row>
    <row r="129">
      <c r="H129" t="str">
        <f>IF(G129="","",G129*IF(LOWER(F129)="oui",2,1))</f>
        <v/>
      </c>
      <c r="I129" t="str">
        <f>IF(G129="","",Récapitulatif!$B$7)</f>
        <v/>
      </c>
      <c r="J129" t="str">
        <f>IF(G129="","",ROUND(H129*Récapitulatif!$B$7,2))</f>
        <v/>
      </c>
    </row>
    <row r="130">
      <c r="H130" t="str">
        <f>IF(G130="","",G130*IF(LOWER(F130)="oui",2,1))</f>
        <v/>
      </c>
      <c r="I130" t="str">
        <f>IF(G130="","",Récapitulatif!$B$7)</f>
        <v/>
      </c>
      <c r="J130" t="str">
        <f>IF(G130="","",ROUND(H130*Récapitulatif!$B$7,2))</f>
        <v/>
      </c>
    </row>
    <row r="131">
      <c r="H131" t="str">
        <f>IF(G131="","",G131*IF(LOWER(F131)="oui",2,1))</f>
        <v/>
      </c>
      <c r="I131" t="str">
        <f>IF(G131="","",Récapitulatif!$B$7)</f>
        <v/>
      </c>
      <c r="J131" t="str">
        <f>IF(G131="","",ROUND(H131*Récapitulatif!$B$7,2))</f>
        <v/>
      </c>
    </row>
    <row r="132">
      <c r="H132" t="str">
        <f>IF(G132="","",G132*IF(LOWER(F132)="oui",2,1))</f>
        <v/>
      </c>
      <c r="I132" t="str">
        <f>IF(G132="","",Récapitulatif!$B$7)</f>
        <v/>
      </c>
      <c r="J132" t="str">
        <f>IF(G132="","",ROUND(H132*Récapitulatif!$B$7,2))</f>
        <v/>
      </c>
    </row>
    <row r="133">
      <c r="H133" t="str">
        <f>IF(G133="","",G133*IF(LOWER(F133)="oui",2,1))</f>
        <v/>
      </c>
      <c r="I133" t="str">
        <f>IF(G133="","",Récapitulatif!$B$7)</f>
        <v/>
      </c>
      <c r="J133" t="str">
        <f>IF(G133="","",ROUND(H133*Récapitulatif!$B$7,2))</f>
        <v/>
      </c>
    </row>
    <row r="134">
      <c r="H134" t="str">
        <f>IF(G134="","",G134*IF(LOWER(F134)="oui",2,1))</f>
        <v/>
      </c>
      <c r="I134" t="str">
        <f>IF(G134="","",Récapitulatif!$B$7)</f>
        <v/>
      </c>
      <c r="J134" t="str">
        <f>IF(G134="","",ROUND(H134*Récapitulatif!$B$7,2))</f>
        <v/>
      </c>
    </row>
    <row r="135">
      <c r="H135" t="str">
        <f>IF(G135="","",G135*IF(LOWER(F135)="oui",2,1))</f>
        <v/>
      </c>
      <c r="I135" t="str">
        <f>IF(G135="","",Récapitulatif!$B$7)</f>
        <v/>
      </c>
      <c r="J135" t="str">
        <f>IF(G135="","",ROUND(H135*Récapitulatif!$B$7,2))</f>
        <v/>
      </c>
    </row>
    <row r="136">
      <c r="H136" t="str">
        <f>IF(G136="","",G136*IF(LOWER(F136)="oui",2,1))</f>
        <v/>
      </c>
      <c r="I136" t="str">
        <f>IF(G136="","",Récapitulatif!$B$7)</f>
        <v/>
      </c>
      <c r="J136" t="str">
        <f>IF(G136="","",ROUND(H136*Récapitulatif!$B$7,2))</f>
        <v/>
      </c>
    </row>
    <row r="137">
      <c r="H137" t="str">
        <f>IF(G137="","",G137*IF(LOWER(F137)="oui",2,1))</f>
        <v/>
      </c>
      <c r="I137" t="str">
        <f>IF(G137="","",Récapitulatif!$B$7)</f>
        <v/>
      </c>
      <c r="J137" t="str">
        <f>IF(G137="","",ROUND(H137*Récapitulatif!$B$7,2))</f>
        <v/>
      </c>
    </row>
    <row r="138">
      <c r="H138" t="str">
        <f>IF(G138="","",G138*IF(LOWER(F138)="oui",2,1))</f>
        <v/>
      </c>
      <c r="I138" t="str">
        <f>IF(G138="","",Récapitulatif!$B$7)</f>
        <v/>
      </c>
      <c r="J138" t="str">
        <f>IF(G138="","",ROUND(H138*Récapitulatif!$B$7,2))</f>
        <v/>
      </c>
    </row>
    <row r="139">
      <c r="H139" t="str">
        <f>IF(G139="","",G139*IF(LOWER(F139)="oui",2,1))</f>
        <v/>
      </c>
      <c r="I139" t="str">
        <f>IF(G139="","",Récapitulatif!$B$7)</f>
        <v/>
      </c>
      <c r="J139" t="str">
        <f>IF(G139="","",ROUND(H139*Récapitulatif!$B$7,2))</f>
        <v/>
      </c>
    </row>
    <row r="140">
      <c r="H140" t="str">
        <f>IF(G140="","",G140*IF(LOWER(F140)="oui",2,1))</f>
        <v/>
      </c>
      <c r="I140" t="str">
        <f>IF(G140="","",Récapitulatif!$B$7)</f>
        <v/>
      </c>
      <c r="J140" t="str">
        <f>IF(G140="","",ROUND(H140*Récapitulatif!$B$7,2))</f>
        <v/>
      </c>
    </row>
    <row r="141">
      <c r="H141" t="str">
        <f>IF(G141="","",G141*IF(LOWER(F141)="oui",2,1))</f>
        <v/>
      </c>
      <c r="I141" t="str">
        <f>IF(G141="","",Récapitulatif!$B$7)</f>
        <v/>
      </c>
      <c r="J141" t="str">
        <f>IF(G141="","",ROUND(H141*Récapitulatif!$B$7,2))</f>
        <v/>
      </c>
    </row>
    <row r="142">
      <c r="H142" t="str">
        <f>IF(G142="","",G142*IF(LOWER(F142)="oui",2,1))</f>
        <v/>
      </c>
      <c r="I142" t="str">
        <f>IF(G142="","",Récapitulatif!$B$7)</f>
        <v/>
      </c>
      <c r="J142" t="str">
        <f>IF(G142="","",ROUND(H142*Récapitulatif!$B$7,2))</f>
        <v/>
      </c>
    </row>
    <row r="143">
      <c r="H143" t="str">
        <f>IF(G143="","",G143*IF(LOWER(F143)="oui",2,1))</f>
        <v/>
      </c>
      <c r="I143" t="str">
        <f>IF(G143="","",Récapitulatif!$B$7)</f>
        <v/>
      </c>
      <c r="J143" t="str">
        <f>IF(G143="","",ROUND(H143*Récapitulatif!$B$7,2))</f>
        <v/>
      </c>
    </row>
    <row r="144">
      <c r="H144" t="str">
        <f>IF(G144="","",G144*IF(LOWER(F144)="oui",2,1))</f>
        <v/>
      </c>
      <c r="I144" t="str">
        <f>IF(G144="","",Récapitulatif!$B$7)</f>
        <v/>
      </c>
      <c r="J144" t="str">
        <f>IF(G144="","",ROUND(H144*Récapitulatif!$B$7,2))</f>
        <v/>
      </c>
    </row>
    <row r="145">
      <c r="H145" t="str">
        <f>IF(G145="","",G145*IF(LOWER(F145)="oui",2,1))</f>
        <v/>
      </c>
      <c r="I145" t="str">
        <f>IF(G145="","",Récapitulatif!$B$7)</f>
        <v/>
      </c>
      <c r="J145" t="str">
        <f>IF(G145="","",ROUND(H145*Récapitulatif!$B$7,2))</f>
        <v/>
      </c>
    </row>
    <row r="146">
      <c r="H146" t="str">
        <f>IF(G146="","",G146*IF(LOWER(F146)="oui",2,1))</f>
        <v/>
      </c>
      <c r="I146" t="str">
        <f>IF(G146="","",Récapitulatif!$B$7)</f>
        <v/>
      </c>
      <c r="J146" t="str">
        <f>IF(G146="","",ROUND(H146*Récapitulatif!$B$7,2))</f>
        <v/>
      </c>
    </row>
    <row r="147">
      <c r="H147" t="str">
        <f>IF(G147="","",G147*IF(LOWER(F147)="oui",2,1))</f>
        <v/>
      </c>
      <c r="I147" t="str">
        <f>IF(G147="","",Récapitulatif!$B$7)</f>
        <v/>
      </c>
      <c r="J147" t="str">
        <f>IF(G147="","",ROUND(H147*Récapitulatif!$B$7,2))</f>
        <v/>
      </c>
    </row>
    <row r="148">
      <c r="H148" t="str">
        <f>IF(G148="","",G148*IF(LOWER(F148)="oui",2,1))</f>
        <v/>
      </c>
      <c r="I148" t="str">
        <f>IF(G148="","",Récapitulatif!$B$7)</f>
        <v/>
      </c>
      <c r="J148" t="str">
        <f>IF(G148="","",ROUND(H148*Récapitulatif!$B$7,2))</f>
        <v/>
      </c>
    </row>
    <row r="149">
      <c r="H149" t="str">
        <f>IF(G149="","",G149*IF(LOWER(F149)="oui",2,1))</f>
        <v/>
      </c>
      <c r="I149" t="str">
        <f>IF(G149="","",Récapitulatif!$B$7)</f>
        <v/>
      </c>
      <c r="J149" t="str">
        <f>IF(G149="","",ROUND(H149*Récapitulatif!$B$7,2))</f>
        <v/>
      </c>
    </row>
    <row r="150">
      <c r="H150" t="str">
        <f>IF(G150="","",G150*IF(LOWER(F150)="oui",2,1))</f>
        <v/>
      </c>
      <c r="I150" t="str">
        <f>IF(G150="","",Récapitulatif!$B$7)</f>
        <v/>
      </c>
      <c r="J150" t="str">
        <f>IF(G150="","",ROUND(H150*Récapitulatif!$B$7,2))</f>
        <v/>
      </c>
    </row>
    <row r="151">
      <c r="H151" t="str">
        <f>IF(G151="","",G151*IF(LOWER(F151)="oui",2,1))</f>
        <v/>
      </c>
      <c r="I151" t="str">
        <f>IF(G151="","",Récapitulatif!$B$7)</f>
        <v/>
      </c>
      <c r="J151" t="str">
        <f>IF(G151="","",ROUND(H151*Récapitulatif!$B$7,2))</f>
        <v/>
      </c>
    </row>
    <row r="152">
      <c r="H152" t="str">
        <f>IF(G152="","",G152*IF(LOWER(F152)="oui",2,1))</f>
        <v/>
      </c>
      <c r="I152" t="str">
        <f>IF(G152="","",Récapitulatif!$B$7)</f>
        <v/>
      </c>
      <c r="J152" t="str">
        <f>IF(G152="","",ROUND(H152*Récapitulatif!$B$7,2))</f>
        <v/>
      </c>
    </row>
    <row r="153">
      <c r="H153" t="str">
        <f>IF(G153="","",G153*IF(LOWER(F153)="oui",2,1))</f>
        <v/>
      </c>
      <c r="I153" t="str">
        <f>IF(G153="","",Récapitulatif!$B$7)</f>
        <v/>
      </c>
      <c r="J153" t="str">
        <f>IF(G153="","",ROUND(H153*Récapitulatif!$B$7,2))</f>
        <v/>
      </c>
    </row>
    <row r="154">
      <c r="H154" t="str">
        <f>IF(G154="","",G154*IF(LOWER(F154)="oui",2,1))</f>
        <v/>
      </c>
      <c r="I154" t="str">
        <f>IF(G154="","",Récapitulatif!$B$7)</f>
        <v/>
      </c>
      <c r="J154" t="str">
        <f>IF(G154="","",ROUND(H154*Récapitulatif!$B$7,2))</f>
        <v/>
      </c>
    </row>
    <row r="155">
      <c r="H155" t="str">
        <f>IF(G155="","",G155*IF(LOWER(F155)="oui",2,1))</f>
        <v/>
      </c>
      <c r="I155" t="str">
        <f>IF(G155="","",Récapitulatif!$B$7)</f>
        <v/>
      </c>
      <c r="J155" t="str">
        <f>IF(G155="","",ROUND(H155*Récapitulatif!$B$7,2))</f>
        <v/>
      </c>
    </row>
    <row r="156">
      <c r="H156" t="str">
        <f>IF(G156="","",G156*IF(LOWER(F156)="oui",2,1))</f>
        <v/>
      </c>
      <c r="I156" t="str">
        <f>IF(G156="","",Récapitulatif!$B$7)</f>
        <v/>
      </c>
      <c r="J156" t="str">
        <f>IF(G156="","",ROUND(H156*Récapitulatif!$B$7,2))</f>
        <v/>
      </c>
    </row>
    <row r="157">
      <c r="H157" t="str">
        <f>IF(G157="","",G157*IF(LOWER(F157)="oui",2,1))</f>
        <v/>
      </c>
      <c r="I157" t="str">
        <f>IF(G157="","",Récapitulatif!$B$7)</f>
        <v/>
      </c>
      <c r="J157" t="str">
        <f>IF(G157="","",ROUND(H157*Récapitulatif!$B$7,2))</f>
        <v/>
      </c>
    </row>
    <row r="158">
      <c r="H158" t="str">
        <f>IF(G158="","",G158*IF(LOWER(F158)="oui",2,1))</f>
        <v/>
      </c>
      <c r="I158" t="str">
        <f>IF(G158="","",Récapitulatif!$B$7)</f>
        <v/>
      </c>
      <c r="J158" t="str">
        <f>IF(G158="","",ROUND(H158*Récapitulatif!$B$7,2))</f>
        <v/>
      </c>
    </row>
    <row r="159">
      <c r="H159" t="str">
        <f>IF(G159="","",G159*IF(LOWER(F159)="oui",2,1))</f>
        <v/>
      </c>
      <c r="I159" t="str">
        <f>IF(G159="","",Récapitulatif!$B$7)</f>
        <v/>
      </c>
      <c r="J159" t="str">
        <f>IF(G159="","",ROUND(H159*Récapitulatif!$B$7,2))</f>
        <v/>
      </c>
    </row>
    <row r="160">
      <c r="H160" t="str">
        <f>IF(G160="","",G160*IF(LOWER(F160)="oui",2,1))</f>
        <v/>
      </c>
      <c r="I160" t="str">
        <f>IF(G160="","",Récapitulatif!$B$7)</f>
        <v/>
      </c>
      <c r="J160" t="str">
        <f>IF(G160="","",ROUND(H160*Récapitulatif!$B$7,2))</f>
        <v/>
      </c>
    </row>
    <row r="161">
      <c r="H161" t="str">
        <f>IF(G161="","",G161*IF(LOWER(F161)="oui",2,1))</f>
        <v/>
      </c>
      <c r="I161" t="str">
        <f>IF(G161="","",Récapitulatif!$B$7)</f>
        <v/>
      </c>
      <c r="J161" t="str">
        <f>IF(G161="","",ROUND(H161*Récapitulatif!$B$7,2))</f>
        <v/>
      </c>
    </row>
    <row r="162">
      <c r="H162" t="str">
        <f>IF(G162="","",G162*IF(LOWER(F162)="oui",2,1))</f>
        <v/>
      </c>
      <c r="I162" t="str">
        <f>IF(G162="","",Récapitulatif!$B$7)</f>
        <v/>
      </c>
      <c r="J162" t="str">
        <f>IF(G162="","",ROUND(H162*Récapitulatif!$B$7,2))</f>
        <v/>
      </c>
    </row>
    <row r="163">
      <c r="H163" t="str">
        <f>IF(G163="","",G163*IF(LOWER(F163)="oui",2,1))</f>
        <v/>
      </c>
      <c r="I163" t="str">
        <f>IF(G163="","",Récapitulatif!$B$7)</f>
        <v/>
      </c>
      <c r="J163" t="str">
        <f>IF(G163="","",ROUND(H163*Récapitulatif!$B$7,2))</f>
        <v/>
      </c>
    </row>
    <row r="164">
      <c r="H164" t="str">
        <f>IF(G164="","",G164*IF(LOWER(F164)="oui",2,1))</f>
        <v/>
      </c>
      <c r="I164" t="str">
        <f>IF(G164="","",Récapitulatif!$B$7)</f>
        <v/>
      </c>
      <c r="J164" t="str">
        <f>IF(G164="","",ROUND(H164*Récapitulatif!$B$7,2))</f>
        <v/>
      </c>
    </row>
    <row r="165">
      <c r="H165" t="str">
        <f>IF(G165="","",G165*IF(LOWER(F165)="oui",2,1))</f>
        <v/>
      </c>
      <c r="I165" t="str">
        <f>IF(G165="","",Récapitulatif!$B$7)</f>
        <v/>
      </c>
      <c r="J165" t="str">
        <f>IF(G165="","",ROUND(H165*Récapitulatif!$B$7,2))</f>
        <v/>
      </c>
    </row>
    <row r="166">
      <c r="H166" t="str">
        <f>IF(G166="","",G166*IF(LOWER(F166)="oui",2,1))</f>
        <v/>
      </c>
      <c r="I166" t="str">
        <f>IF(G166="","",Récapitulatif!$B$7)</f>
        <v/>
      </c>
      <c r="J166" t="str">
        <f>IF(G166="","",ROUND(H166*Récapitulatif!$B$7,2))</f>
        <v/>
      </c>
    </row>
    <row r="167">
      <c r="H167" t="str">
        <f>IF(G167="","",G167*IF(LOWER(F167)="oui",2,1))</f>
        <v/>
      </c>
      <c r="I167" t="str">
        <f>IF(G167="","",Récapitulatif!$B$7)</f>
        <v/>
      </c>
      <c r="J167" t="str">
        <f>IF(G167="","",ROUND(H167*Récapitulatif!$B$7,2))</f>
        <v/>
      </c>
    </row>
    <row r="168">
      <c r="H168" t="str">
        <f>IF(G168="","",G168*IF(LOWER(F168)="oui",2,1))</f>
        <v/>
      </c>
      <c r="I168" t="str">
        <f>IF(G168="","",Récapitulatif!$B$7)</f>
        <v/>
      </c>
      <c r="J168" t="str">
        <f>IF(G168="","",ROUND(H168*Récapitulatif!$B$7,2))</f>
        <v/>
      </c>
    </row>
    <row r="169">
      <c r="H169" t="str">
        <f>IF(G169="","",G169*IF(LOWER(F169)="oui",2,1))</f>
        <v/>
      </c>
      <c r="I169" t="str">
        <f>IF(G169="","",Récapitulatif!$B$7)</f>
        <v/>
      </c>
      <c r="J169" t="str">
        <f>IF(G169="","",ROUND(H169*Récapitulatif!$B$7,2))</f>
        <v/>
      </c>
    </row>
    <row r="170">
      <c r="H170" t="str">
        <f>IF(G170="","",G170*IF(LOWER(F170)="oui",2,1))</f>
        <v/>
      </c>
      <c r="I170" t="str">
        <f>IF(G170="","",Récapitulatif!$B$7)</f>
        <v/>
      </c>
      <c r="J170" t="str">
        <f>IF(G170="","",ROUND(H170*Récapitulatif!$B$7,2))</f>
        <v/>
      </c>
    </row>
    <row r="171">
      <c r="H171" t="str">
        <f>IF(G171="","",G171*IF(LOWER(F171)="oui",2,1))</f>
        <v/>
      </c>
      <c r="I171" t="str">
        <f>IF(G171="","",Récapitulatif!$B$7)</f>
        <v/>
      </c>
      <c r="J171" t="str">
        <f>IF(G171="","",ROUND(H171*Récapitulatif!$B$7,2))</f>
        <v/>
      </c>
    </row>
    <row r="172">
      <c r="H172" t="str">
        <f>IF(G172="","",G172*IF(LOWER(F172)="oui",2,1))</f>
        <v/>
      </c>
      <c r="I172" t="str">
        <f>IF(G172="","",Récapitulatif!$B$7)</f>
        <v/>
      </c>
      <c r="J172" t="str">
        <f>IF(G172="","",ROUND(H172*Récapitulatif!$B$7,2))</f>
        <v/>
      </c>
    </row>
    <row r="173">
      <c r="H173" t="str">
        <f>IF(G173="","",G173*IF(LOWER(F173)="oui",2,1))</f>
        <v/>
      </c>
      <c r="I173" t="str">
        <f>IF(G173="","",Récapitulatif!$B$7)</f>
        <v/>
      </c>
      <c r="J173" t="str">
        <f>IF(G173="","",ROUND(H173*Récapitulatif!$B$7,2))</f>
        <v/>
      </c>
    </row>
    <row r="174">
      <c r="H174" t="str">
        <f>IF(G174="","",G174*IF(LOWER(F174)="oui",2,1))</f>
        <v/>
      </c>
      <c r="I174" t="str">
        <f>IF(G174="","",Récapitulatif!$B$7)</f>
        <v/>
      </c>
      <c r="J174" t="str">
        <f>IF(G174="","",ROUND(H174*Récapitulatif!$B$7,2))</f>
        <v/>
      </c>
    </row>
    <row r="175">
      <c r="H175" t="str">
        <f>IF(G175="","",G175*IF(LOWER(F175)="oui",2,1))</f>
        <v/>
      </c>
      <c r="I175" t="str">
        <f>IF(G175="","",Récapitulatif!$B$7)</f>
        <v/>
      </c>
      <c r="J175" t="str">
        <f>IF(G175="","",ROUND(H175*Récapitulatif!$B$7,2))</f>
        <v/>
      </c>
    </row>
    <row r="176">
      <c r="H176" t="str">
        <f>IF(G176="","",G176*IF(LOWER(F176)="oui",2,1))</f>
        <v/>
      </c>
      <c r="I176" t="str">
        <f>IF(G176="","",Récapitulatif!$B$7)</f>
        <v/>
      </c>
      <c r="J176" t="str">
        <f>IF(G176="","",ROUND(H176*Récapitulatif!$B$7,2))</f>
        <v/>
      </c>
    </row>
    <row r="177">
      <c r="H177" t="str">
        <f>IF(G177="","",G177*IF(LOWER(F177)="oui",2,1))</f>
        <v/>
      </c>
      <c r="I177" t="str">
        <f>IF(G177="","",Récapitulatif!$B$7)</f>
        <v/>
      </c>
      <c r="J177" t="str">
        <f>IF(G177="","",ROUND(H177*Récapitulatif!$B$7,2))</f>
        <v/>
      </c>
    </row>
    <row r="178">
      <c r="H178" t="str">
        <f>IF(G178="","",G178*IF(LOWER(F178)="oui",2,1))</f>
        <v/>
      </c>
      <c r="I178" t="str">
        <f>IF(G178="","",Récapitulatif!$B$7)</f>
        <v/>
      </c>
      <c r="J178" t="str">
        <f>IF(G178="","",ROUND(H178*Récapitulatif!$B$7,2))</f>
        <v/>
      </c>
    </row>
    <row r="179">
      <c r="H179" t="str">
        <f>IF(G179="","",G179*IF(LOWER(F179)="oui",2,1))</f>
        <v/>
      </c>
      <c r="I179" t="str">
        <f>IF(G179="","",Récapitulatif!$B$7)</f>
        <v/>
      </c>
      <c r="J179" t="str">
        <f>IF(G179="","",ROUND(H179*Récapitulatif!$B$7,2))</f>
        <v/>
      </c>
    </row>
    <row r="180">
      <c r="H180" t="str">
        <f>IF(G180="","",G180*IF(LOWER(F180)="oui",2,1))</f>
        <v/>
      </c>
      <c r="I180" t="str">
        <f>IF(G180="","",Récapitulatif!$B$7)</f>
        <v/>
      </c>
      <c r="J180" t="str">
        <f>IF(G180="","",ROUND(H180*Récapitulatif!$B$7,2))</f>
        <v/>
      </c>
    </row>
    <row r="181">
      <c r="H181" t="str">
        <f>IF(G181="","",G181*IF(LOWER(F181)="oui",2,1))</f>
        <v/>
      </c>
      <c r="I181" t="str">
        <f>IF(G181="","",Récapitulatif!$B$7)</f>
        <v/>
      </c>
      <c r="J181" t="str">
        <f>IF(G181="","",ROUND(H181*Récapitulatif!$B$7,2))</f>
        <v/>
      </c>
    </row>
    <row r="182">
      <c r="H182" t="str">
        <f>IF(G182="","",G182*IF(LOWER(F182)="oui",2,1))</f>
        <v/>
      </c>
      <c r="I182" t="str">
        <f>IF(G182="","",Récapitulatif!$B$7)</f>
        <v/>
      </c>
      <c r="J182" t="str">
        <f>IF(G182="","",ROUND(H182*Récapitulatif!$B$7,2))</f>
        <v/>
      </c>
    </row>
    <row r="183">
      <c r="H183" t="str">
        <f>IF(G183="","",G183*IF(LOWER(F183)="oui",2,1))</f>
        <v/>
      </c>
      <c r="I183" t="str">
        <f>IF(G183="","",Récapitulatif!$B$7)</f>
        <v/>
      </c>
      <c r="J183" t="str">
        <f>IF(G183="","",ROUND(H183*Récapitulatif!$B$7,2))</f>
        <v/>
      </c>
    </row>
    <row r="184">
      <c r="H184" t="str">
        <f>IF(G184="","",G184*IF(LOWER(F184)="oui",2,1))</f>
        <v/>
      </c>
      <c r="I184" t="str">
        <f>IF(G184="","",Récapitulatif!$B$7)</f>
        <v/>
      </c>
      <c r="J184" t="str">
        <f>IF(G184="","",ROUND(H184*Récapitulatif!$B$7,2))</f>
        <v/>
      </c>
    </row>
    <row r="185">
      <c r="H185" t="str">
        <f>IF(G185="","",G185*IF(LOWER(F185)="oui",2,1))</f>
        <v/>
      </c>
      <c r="I185" t="str">
        <f>IF(G185="","",Récapitulatif!$B$7)</f>
        <v/>
      </c>
      <c r="J185" t="str">
        <f>IF(G185="","",ROUND(H185*Récapitulatif!$B$7,2))</f>
        <v/>
      </c>
    </row>
    <row r="186">
      <c r="H186" t="str">
        <f>IF(G186="","",G186*IF(LOWER(F186)="oui",2,1))</f>
        <v/>
      </c>
      <c r="I186" t="str">
        <f>IF(G186="","",Récapitulatif!$B$7)</f>
        <v/>
      </c>
      <c r="J186" t="str">
        <f>IF(G186="","",ROUND(H186*Récapitulatif!$B$7,2))</f>
        <v/>
      </c>
    </row>
    <row r="187">
      <c r="H187" t="str">
        <f>IF(G187="","",G187*IF(LOWER(F187)="oui",2,1))</f>
        <v/>
      </c>
      <c r="I187" t="str">
        <f>IF(G187="","",Récapitulatif!$B$7)</f>
        <v/>
      </c>
      <c r="J187" t="str">
        <f>IF(G187="","",ROUND(H187*Récapitulatif!$B$7,2))</f>
        <v/>
      </c>
    </row>
    <row r="188">
      <c r="H188" t="str">
        <f>IF(G188="","",G188*IF(LOWER(F188)="oui",2,1))</f>
        <v/>
      </c>
      <c r="I188" t="str">
        <f>IF(G188="","",Récapitulatif!$B$7)</f>
        <v/>
      </c>
      <c r="J188" t="str">
        <f>IF(G188="","",ROUND(H188*Récapitulatif!$B$7,2))</f>
        <v/>
      </c>
    </row>
    <row r="189">
      <c r="H189" t="str">
        <f>IF(G189="","",G189*IF(LOWER(F189)="oui",2,1))</f>
        <v/>
      </c>
      <c r="I189" t="str">
        <f>IF(G189="","",Récapitulatif!$B$7)</f>
        <v/>
      </c>
      <c r="J189" t="str">
        <f>IF(G189="","",ROUND(H189*Récapitulatif!$B$7,2))</f>
        <v/>
      </c>
    </row>
    <row r="190">
      <c r="H190" t="str">
        <f>IF(G190="","",G190*IF(LOWER(F190)="oui",2,1))</f>
        <v/>
      </c>
      <c r="I190" t="str">
        <f>IF(G190="","",Récapitulatif!$B$7)</f>
        <v/>
      </c>
      <c r="J190" t="str">
        <f>IF(G190="","",ROUND(H190*Récapitulatif!$B$7,2))</f>
        <v/>
      </c>
    </row>
    <row r="191">
      <c r="H191" t="str">
        <f>IF(G191="","",G191*IF(LOWER(F191)="oui",2,1))</f>
        <v/>
      </c>
      <c r="I191" t="str">
        <f>IF(G191="","",Récapitulatif!$B$7)</f>
        <v/>
      </c>
      <c r="J191" t="str">
        <f>IF(G191="","",ROUND(H191*Récapitulatif!$B$7,2))</f>
        <v/>
      </c>
    </row>
    <row r="192">
      <c r="H192" t="str">
        <f>IF(G192="","",G192*IF(LOWER(F192)="oui",2,1))</f>
        <v/>
      </c>
      <c r="I192" t="str">
        <f>IF(G192="","",Récapitulatif!$B$7)</f>
        <v/>
      </c>
      <c r="J192" t="str">
        <f>IF(G192="","",ROUND(H192*Récapitulatif!$B$7,2))</f>
        <v/>
      </c>
    </row>
    <row r="193">
      <c r="H193" t="str">
        <f>IF(G193="","",G193*IF(LOWER(F193)="oui",2,1))</f>
        <v/>
      </c>
      <c r="I193" t="str">
        <f>IF(G193="","",Récapitulatif!$B$7)</f>
        <v/>
      </c>
      <c r="J193" t="str">
        <f>IF(G193="","",ROUND(H193*Récapitulatif!$B$7,2))</f>
        <v/>
      </c>
    </row>
    <row r="194">
      <c r="H194" t="str">
        <f>IF(G194="","",G194*IF(LOWER(F194)="oui",2,1))</f>
        <v/>
      </c>
      <c r="I194" t="str">
        <f>IF(G194="","",Récapitulatif!$B$7)</f>
        <v/>
      </c>
      <c r="J194" t="str">
        <f>IF(G194="","",ROUND(H194*Récapitulatif!$B$7,2))</f>
        <v/>
      </c>
    </row>
    <row r="195">
      <c r="H195" t="str">
        <f>IF(G195="","",G195*IF(LOWER(F195)="oui",2,1))</f>
        <v/>
      </c>
      <c r="I195" t="str">
        <f>IF(G195="","",Récapitulatif!$B$7)</f>
        <v/>
      </c>
      <c r="J195" t="str">
        <f>IF(G195="","",ROUND(H195*Récapitulatif!$B$7,2))</f>
        <v/>
      </c>
    </row>
    <row r="196">
      <c r="H196" t="str">
        <f>IF(G196="","",G196*IF(LOWER(F196)="oui",2,1))</f>
        <v/>
      </c>
      <c r="I196" t="str">
        <f>IF(G196="","",Récapitulatif!$B$7)</f>
        <v/>
      </c>
      <c r="J196" t="str">
        <f>IF(G196="","",ROUND(H196*Récapitulatif!$B$7,2))</f>
        <v/>
      </c>
    </row>
    <row r="197">
      <c r="H197" t="str">
        <f>IF(G197="","",G197*IF(LOWER(F197)="oui",2,1))</f>
        <v/>
      </c>
      <c r="I197" t="str">
        <f>IF(G197="","",Récapitulatif!$B$7)</f>
        <v/>
      </c>
      <c r="J197" t="str">
        <f>IF(G197="","",ROUND(H197*Récapitulatif!$B$7,2))</f>
        <v/>
      </c>
    </row>
    <row r="198">
      <c r="H198" t="str">
        <f>IF(G198="","",G198*IF(LOWER(F198)="oui",2,1))</f>
        <v/>
      </c>
      <c r="I198" t="str">
        <f>IF(G198="","",Récapitulatif!$B$7)</f>
        <v/>
      </c>
      <c r="J198" t="str">
        <f>IF(G198="","",ROUND(H198*Récapitulatif!$B$7,2))</f>
        <v/>
      </c>
    </row>
    <row r="199">
      <c r="H199" t="str">
        <f>IF(G199="","",G199*IF(LOWER(F199)="oui",2,1))</f>
        <v/>
      </c>
      <c r="I199" t="str">
        <f>IF(G199="","",Récapitulatif!$B$7)</f>
        <v/>
      </c>
      <c r="J199" t="str">
        <f>IF(G199="","",ROUND(H199*Récapitulatif!$B$7,2))</f>
        <v/>
      </c>
    </row>
    <row r="200">
      <c r="H200" t="str">
        <f>IF(G200="","",G200*IF(LOWER(F200)="oui",2,1))</f>
        <v/>
      </c>
      <c r="I200" t="str">
        <f>IF(G200="","",Récapitulatif!$B$7)</f>
        <v/>
      </c>
      <c r="J200" t="str">
        <f>IF(G200="","",ROUND(H200*Récapitulatif!$B$7,2))</f>
        <v/>
      </c>
    </row>
    <row r="201">
      <c r="H201" t="str">
        <f>IF(G201="","",G201*IF(LOWER(F201)="oui",2,1))</f>
        <v/>
      </c>
      <c r="I201" t="str">
        <f>IF(G201="","",Récapitulatif!$B$7)</f>
        <v/>
      </c>
      <c r="J201" t="str">
        <f>IF(G201="","",ROUND(H201*Récapitulatif!$B$7,2))</f>
        <v/>
      </c>
    </row>
    <row r="202">
      <c r="H202" t="str">
        <f>IF(G202="","",G202*IF(LOWER(F202)="oui",2,1))</f>
        <v/>
      </c>
      <c r="I202" t="str">
        <f>IF(G202="","",Récapitulatif!$B$7)</f>
        <v/>
      </c>
      <c r="J202" t="str">
        <f>IF(G202="","",ROUND(H202*Récapitulatif!$B$7,2))</f>
        <v/>
      </c>
    </row>
    <row r="203">
      <c r="H203" t="str">
        <f>IF(G203="","",G203*IF(LOWER(F203)="oui",2,1))</f>
        <v/>
      </c>
      <c r="I203" t="str">
        <f>IF(G203="","",Récapitulatif!$B$7)</f>
        <v/>
      </c>
      <c r="J203" t="str">
        <f>IF(G203="","",ROUND(H203*Récapitulatif!$B$7,2))</f>
        <v/>
      </c>
    </row>
    <row r="204">
      <c r="H204" t="str">
        <f>IF(G204="","",G204*IF(LOWER(F204)="oui",2,1))</f>
        <v/>
      </c>
      <c r="I204" t="str">
        <f>IF(G204="","",Récapitulatif!$B$7)</f>
        <v/>
      </c>
      <c r="J204" t="str">
        <f>IF(G204="","",ROUND(H204*Récapitulatif!$B$7,2))</f>
        <v/>
      </c>
    </row>
    <row r="205">
      <c r="H205" t="str">
        <f>IF(G205="","",G205*IF(LOWER(F205)="oui",2,1))</f>
        <v/>
      </c>
      <c r="I205" t="str">
        <f>IF(G205="","",Récapitulatif!$B$7)</f>
        <v/>
      </c>
      <c r="J205" t="str">
        <f>IF(G205="","",ROUND(H205*Récapitulatif!$B$7,2))</f>
        <v/>
      </c>
    </row>
    <row r="206">
      <c r="H206" t="str">
        <f>IF(G206="","",G206*IF(LOWER(F206)="oui",2,1))</f>
        <v/>
      </c>
      <c r="I206" t="str">
        <f>IF(G206="","",Récapitulatif!$B$7)</f>
        <v/>
      </c>
      <c r="J206" t="str">
        <f>IF(G206="","",ROUND(H206*Récapitulatif!$B$7,2))</f>
        <v/>
      </c>
    </row>
    <row r="207">
      <c r="H207" t="str">
        <f>IF(G207="","",G207*IF(LOWER(F207)="oui",2,1))</f>
        <v/>
      </c>
      <c r="I207" t="str">
        <f>IF(G207="","",Récapitulatif!$B$7)</f>
        <v/>
      </c>
      <c r="J207" t="str">
        <f>IF(G207="","",ROUND(H207*Récapitulatif!$B$7,2))</f>
        <v/>
      </c>
    </row>
    <row r="208">
      <c r="H208" t="str">
        <f>IF(G208="","",G208*IF(LOWER(F208)="oui",2,1))</f>
        <v/>
      </c>
      <c r="I208" t="str">
        <f>IF(G208="","",Récapitulatif!$B$7)</f>
        <v/>
      </c>
      <c r="J208" t="str">
        <f>IF(G208="","",ROUND(H208*Récapitulatif!$B$7,2))</f>
        <v/>
      </c>
    </row>
    <row r="209">
      <c r="H209" t="str">
        <f>IF(G209="","",G209*IF(LOWER(F209)="oui",2,1))</f>
        <v/>
      </c>
      <c r="I209" t="str">
        <f>IF(G209="","",Récapitulatif!$B$7)</f>
        <v/>
      </c>
      <c r="J209" t="str">
        <f>IF(G209="","",ROUND(H209*Récapitulatif!$B$7,2))</f>
        <v/>
      </c>
    </row>
    <row r="210">
      <c r="H210" t="str">
        <f>IF(G210="","",G210*IF(LOWER(F210)="oui",2,1))</f>
        <v/>
      </c>
      <c r="I210" t="str">
        <f>IF(G210="","",Récapitulatif!$B$7)</f>
        <v/>
      </c>
      <c r="J210" t="str">
        <f>IF(G210="","",ROUND(H210*Récapitulatif!$B$7,2))</f>
        <v/>
      </c>
    </row>
    <row r="211">
      <c r="H211" t="str">
        <f>IF(G211="","",G211*IF(LOWER(F211)="oui",2,1))</f>
        <v/>
      </c>
      <c r="I211" t="str">
        <f>IF(G211="","",Récapitulatif!$B$7)</f>
        <v/>
      </c>
      <c r="J211" t="str">
        <f>IF(G211="","",ROUND(H211*Récapitulatif!$B$7,2))</f>
        <v/>
      </c>
    </row>
    <row r="212">
      <c r="H212" t="str">
        <f>IF(G212="","",G212*IF(LOWER(F212)="oui",2,1))</f>
        <v/>
      </c>
      <c r="I212" t="str">
        <f>IF(G212="","",Récapitulatif!$B$7)</f>
        <v/>
      </c>
      <c r="J212" t="str">
        <f>IF(G212="","",ROUND(H212*Récapitulatif!$B$7,2))</f>
        <v/>
      </c>
    </row>
    <row r="213">
      <c r="H213" t="str">
        <f>IF(G213="","",G213*IF(LOWER(F213)="oui",2,1))</f>
        <v/>
      </c>
      <c r="I213" t="str">
        <f>IF(G213="","",Récapitulatif!$B$7)</f>
        <v/>
      </c>
      <c r="J213" t="str">
        <f>IF(G213="","",ROUND(H213*Récapitulatif!$B$7,2))</f>
        <v/>
      </c>
    </row>
    <row r="214">
      <c r="H214" t="str">
        <f>IF(G214="","",G214*IF(LOWER(F214)="oui",2,1))</f>
        <v/>
      </c>
      <c r="I214" t="str">
        <f>IF(G214="","",Récapitulatif!$B$7)</f>
        <v/>
      </c>
      <c r="J214" t="str">
        <f>IF(G214="","",ROUND(H214*Récapitulatif!$B$7,2))</f>
        <v/>
      </c>
    </row>
    <row r="215">
      <c r="H215" t="str">
        <f>IF(G215="","",G215*IF(LOWER(F215)="oui",2,1))</f>
        <v/>
      </c>
      <c r="I215" t="str">
        <f>IF(G215="","",Récapitulatif!$B$7)</f>
        <v/>
      </c>
      <c r="J215" t="str">
        <f>IF(G215="","",ROUND(H215*Récapitulatif!$B$7,2))</f>
        <v/>
      </c>
    </row>
    <row r="216">
      <c r="H216" t="str">
        <f>IF(G216="","",G216*IF(LOWER(F216)="oui",2,1))</f>
        <v/>
      </c>
      <c r="I216" t="str">
        <f>IF(G216="","",Récapitulatif!$B$7)</f>
        <v/>
      </c>
      <c r="J216" t="str">
        <f>IF(G216="","",ROUND(H216*Récapitulatif!$B$7,2))</f>
        <v/>
      </c>
    </row>
    <row r="217">
      <c r="H217" t="str">
        <f>IF(G217="","",G217*IF(LOWER(F217)="oui",2,1))</f>
        <v/>
      </c>
      <c r="I217" t="str">
        <f>IF(G217="","",Récapitulatif!$B$7)</f>
        <v/>
      </c>
      <c r="J217" t="str">
        <f>IF(G217="","",ROUND(H217*Récapitulatif!$B$7,2))</f>
        <v/>
      </c>
    </row>
    <row r="218">
      <c r="H218" t="str">
        <f>IF(G218="","",G218*IF(LOWER(F218)="oui",2,1))</f>
        <v/>
      </c>
      <c r="I218" t="str">
        <f>IF(G218="","",Récapitulatif!$B$7)</f>
        <v/>
      </c>
      <c r="J218" t="str">
        <f>IF(G218="","",ROUND(H218*Récapitulatif!$B$7,2))</f>
        <v/>
      </c>
    </row>
    <row r="219">
      <c r="H219" t="str">
        <f>IF(G219="","",G219*IF(LOWER(F219)="oui",2,1))</f>
        <v/>
      </c>
      <c r="I219" t="str">
        <f>IF(G219="","",Récapitulatif!$B$7)</f>
        <v/>
      </c>
      <c r="J219" t="str">
        <f>IF(G219="","",ROUND(H219*Récapitulatif!$B$7,2))</f>
        <v/>
      </c>
    </row>
    <row r="220">
      <c r="H220" t="str">
        <f>IF(G220="","",G220*IF(LOWER(F220)="oui",2,1))</f>
        <v/>
      </c>
      <c r="I220" t="str">
        <f>IF(G220="","",Récapitulatif!$B$7)</f>
        <v/>
      </c>
      <c r="J220" t="str">
        <f>IF(G220="","",ROUND(H220*Récapitulatif!$B$7,2))</f>
        <v/>
      </c>
    </row>
    <row r="221">
      <c r="H221" t="str">
        <f>IF(G221="","",G221*IF(LOWER(F221)="oui",2,1))</f>
        <v/>
      </c>
      <c r="I221" t="str">
        <f>IF(G221="","",Récapitulatif!$B$7)</f>
        <v/>
      </c>
      <c r="J221" t="str">
        <f>IF(G221="","",ROUND(H221*Récapitulatif!$B$7,2))</f>
        <v/>
      </c>
    </row>
    <row r="222">
      <c r="H222" t="str">
        <f>IF(G222="","",G222*IF(LOWER(F222)="oui",2,1))</f>
        <v/>
      </c>
      <c r="I222" t="str">
        <f>IF(G222="","",Récapitulatif!$B$7)</f>
        <v/>
      </c>
      <c r="J222" t="str">
        <f>IF(G222="","",ROUND(H222*Récapitulatif!$B$7,2))</f>
        <v/>
      </c>
    </row>
    <row r="223">
      <c r="H223" t="str">
        <f>IF(G223="","",G223*IF(LOWER(F223)="oui",2,1))</f>
        <v/>
      </c>
      <c r="I223" t="str">
        <f>IF(G223="","",Récapitulatif!$B$7)</f>
        <v/>
      </c>
      <c r="J223" t="str">
        <f>IF(G223="","",ROUND(H223*Récapitulatif!$B$7,2))</f>
        <v/>
      </c>
    </row>
    <row r="224">
      <c r="H224" t="str">
        <f>IF(G224="","",G224*IF(LOWER(F224)="oui",2,1))</f>
        <v/>
      </c>
      <c r="I224" t="str">
        <f>IF(G224="","",Récapitulatif!$B$7)</f>
        <v/>
      </c>
      <c r="J224" t="str">
        <f>IF(G224="","",ROUND(H224*Récapitulatif!$B$7,2))</f>
        <v/>
      </c>
    </row>
    <row r="225">
      <c r="H225" t="str">
        <f>IF(G225="","",G225*IF(LOWER(F225)="oui",2,1))</f>
        <v/>
      </c>
      <c r="I225" t="str">
        <f>IF(G225="","",Récapitulatif!$B$7)</f>
        <v/>
      </c>
      <c r="J225" t="str">
        <f>IF(G225="","",ROUND(H225*Récapitulatif!$B$7,2))</f>
        <v/>
      </c>
    </row>
    <row r="226">
      <c r="H226" t="str">
        <f>IF(G226="","",G226*IF(LOWER(F226)="oui",2,1))</f>
        <v/>
      </c>
      <c r="I226" t="str">
        <f>IF(G226="","",Récapitulatif!$B$7)</f>
        <v/>
      </c>
      <c r="J226" t="str">
        <f>IF(G226="","",ROUND(H226*Récapitulatif!$B$7,2))</f>
        <v/>
      </c>
    </row>
    <row r="227">
      <c r="H227" t="str">
        <f>IF(G227="","",G227*IF(LOWER(F227)="oui",2,1))</f>
        <v/>
      </c>
      <c r="I227" t="str">
        <f>IF(G227="","",Récapitulatif!$B$7)</f>
        <v/>
      </c>
      <c r="J227" t="str">
        <f>IF(G227="","",ROUND(H227*Récapitulatif!$B$7,2))</f>
        <v/>
      </c>
    </row>
    <row r="228">
      <c r="H228" t="str">
        <f>IF(G228="","",G228*IF(LOWER(F228)="oui",2,1))</f>
        <v/>
      </c>
      <c r="I228" t="str">
        <f>IF(G228="","",Récapitulatif!$B$7)</f>
        <v/>
      </c>
      <c r="J228" t="str">
        <f>IF(G228="","",ROUND(H228*Récapitulatif!$B$7,2))</f>
        <v/>
      </c>
    </row>
    <row r="229">
      <c r="H229" t="str">
        <f>IF(G229="","",G229*IF(LOWER(F229)="oui",2,1))</f>
        <v/>
      </c>
      <c r="I229" t="str">
        <f>IF(G229="","",Récapitulatif!$B$7)</f>
        <v/>
      </c>
      <c r="J229" t="str">
        <f>IF(G229="","",ROUND(H229*Récapitulatif!$B$7,2))</f>
        <v/>
      </c>
    </row>
    <row r="230">
      <c r="H230" t="str">
        <f>IF(G230="","",G230*IF(LOWER(F230)="oui",2,1))</f>
        <v/>
      </c>
      <c r="I230" t="str">
        <f>IF(G230="","",Récapitulatif!$B$7)</f>
        <v/>
      </c>
      <c r="J230" t="str">
        <f>IF(G230="","",ROUND(H230*Récapitulatif!$B$7,2))</f>
        <v/>
      </c>
    </row>
    <row r="231">
      <c r="H231" t="str">
        <f>IF(G231="","",G231*IF(LOWER(F231)="oui",2,1))</f>
        <v/>
      </c>
      <c r="I231" t="str">
        <f>IF(G231="","",Récapitulatif!$B$7)</f>
        <v/>
      </c>
      <c r="J231" t="str">
        <f>IF(G231="","",ROUND(H231*Récapitulatif!$B$7,2))</f>
        <v/>
      </c>
    </row>
    <row r="232">
      <c r="H232" t="str">
        <f>IF(G232="","",G232*IF(LOWER(F232)="oui",2,1))</f>
        <v/>
      </c>
      <c r="I232" t="str">
        <f>IF(G232="","",Récapitulatif!$B$7)</f>
        <v/>
      </c>
      <c r="J232" t="str">
        <f>IF(G232="","",ROUND(H232*Récapitulatif!$B$7,2))</f>
        <v/>
      </c>
    </row>
    <row r="233">
      <c r="H233" t="str">
        <f>IF(G233="","",G233*IF(LOWER(F233)="oui",2,1))</f>
        <v/>
      </c>
      <c r="I233" t="str">
        <f>IF(G233="","",Récapitulatif!$B$7)</f>
        <v/>
      </c>
      <c r="J233" t="str">
        <f>IF(G233="","",ROUND(H233*Récapitulatif!$B$7,2))</f>
        <v/>
      </c>
    </row>
    <row r="234">
      <c r="H234" t="str">
        <f>IF(G234="","",G234*IF(LOWER(F234)="oui",2,1))</f>
        <v/>
      </c>
      <c r="I234" t="str">
        <f>IF(G234="","",Récapitulatif!$B$7)</f>
        <v/>
      </c>
      <c r="J234" t="str">
        <f>IF(G234="","",ROUND(H234*Récapitulatif!$B$7,2))</f>
        <v/>
      </c>
    </row>
    <row r="235">
      <c r="H235" t="str">
        <f>IF(G235="","",G235*IF(LOWER(F235)="oui",2,1))</f>
        <v/>
      </c>
      <c r="I235" t="str">
        <f>IF(G235="","",Récapitulatif!$B$7)</f>
        <v/>
      </c>
      <c r="J235" t="str">
        <f>IF(G235="","",ROUND(H235*Récapitulatif!$B$7,2))</f>
        <v/>
      </c>
    </row>
    <row r="236">
      <c r="H236" t="str">
        <f>IF(G236="","",G236*IF(LOWER(F236)="oui",2,1))</f>
        <v/>
      </c>
      <c r="I236" t="str">
        <f>IF(G236="","",Récapitulatif!$B$7)</f>
        <v/>
      </c>
      <c r="J236" t="str">
        <f>IF(G236="","",ROUND(H236*Récapitulatif!$B$7,2))</f>
        <v/>
      </c>
    </row>
    <row r="237">
      <c r="H237" t="str">
        <f>IF(G237="","",G237*IF(LOWER(F237)="oui",2,1))</f>
        <v/>
      </c>
      <c r="I237" t="str">
        <f>IF(G237="","",Récapitulatif!$B$7)</f>
        <v/>
      </c>
      <c r="J237" t="str">
        <f>IF(G237="","",ROUND(H237*Récapitulatif!$B$7,2))</f>
        <v/>
      </c>
    </row>
    <row r="238">
      <c r="H238" t="str">
        <f>IF(G238="","",G238*IF(LOWER(F238)="oui",2,1))</f>
        <v/>
      </c>
      <c r="I238" t="str">
        <f>IF(G238="","",Récapitulatif!$B$7)</f>
        <v/>
      </c>
      <c r="J238" t="str">
        <f>IF(G238="","",ROUND(H238*Récapitulatif!$B$7,2))</f>
        <v/>
      </c>
    </row>
    <row r="239">
      <c r="H239" t="str">
        <f>IF(G239="","",G239*IF(LOWER(F239)="oui",2,1))</f>
        <v/>
      </c>
      <c r="I239" t="str">
        <f>IF(G239="","",Récapitulatif!$B$7)</f>
        <v/>
      </c>
      <c r="J239" t="str">
        <f>IF(G239="","",ROUND(H239*Récapitulatif!$B$7,2))</f>
        <v/>
      </c>
    </row>
    <row r="240">
      <c r="H240" t="str">
        <f>IF(G240="","",G240*IF(LOWER(F240)="oui",2,1))</f>
        <v/>
      </c>
      <c r="I240" t="str">
        <f>IF(G240="","",Récapitulatif!$B$7)</f>
        <v/>
      </c>
      <c r="J240" t="str">
        <f>IF(G240="","",ROUND(H240*Récapitulatif!$B$7,2))</f>
        <v/>
      </c>
    </row>
    <row r="241">
      <c r="H241" t="str">
        <f>IF(G241="","",G241*IF(LOWER(F241)="oui",2,1))</f>
        <v/>
      </c>
      <c r="I241" t="str">
        <f>IF(G241="","",Récapitulatif!$B$7)</f>
        <v/>
      </c>
      <c r="J241" t="str">
        <f>IF(G241="","",ROUND(H241*Récapitulatif!$B$7,2))</f>
        <v/>
      </c>
    </row>
    <row r="242">
      <c r="H242" t="str">
        <f>IF(G242="","",G242*IF(LOWER(F242)="oui",2,1))</f>
        <v/>
      </c>
      <c r="I242" t="str">
        <f>IF(G242="","",Récapitulatif!$B$7)</f>
        <v/>
      </c>
      <c r="J242" t="str">
        <f>IF(G242="","",ROUND(H242*Récapitulatif!$B$7,2))</f>
        <v/>
      </c>
    </row>
    <row r="243">
      <c r="H243" t="str">
        <f>IF(G243="","",G243*IF(LOWER(F243)="oui",2,1))</f>
        <v/>
      </c>
      <c r="I243" t="str">
        <f>IF(G243="","",Récapitulatif!$B$7)</f>
        <v/>
      </c>
      <c r="J243" t="str">
        <f>IF(G243="","",ROUND(H243*Récapitulatif!$B$7,2))</f>
        <v/>
      </c>
    </row>
    <row r="244">
      <c r="H244" t="str">
        <f>IF(G244="","",G244*IF(LOWER(F244)="oui",2,1))</f>
        <v/>
      </c>
      <c r="I244" t="str">
        <f>IF(G244="","",Récapitulatif!$B$7)</f>
        <v/>
      </c>
      <c r="J244" t="str">
        <f>IF(G244="","",ROUND(H244*Récapitulatif!$B$7,2))</f>
        <v/>
      </c>
    </row>
    <row r="245">
      <c r="H245" t="str">
        <f>IF(G245="","",G245*IF(LOWER(F245)="oui",2,1))</f>
        <v/>
      </c>
      <c r="I245" t="str">
        <f>IF(G245="","",Récapitulatif!$B$7)</f>
        <v/>
      </c>
      <c r="J245" t="str">
        <f>IF(G245="","",ROUND(H245*Récapitulatif!$B$7,2))</f>
        <v/>
      </c>
    </row>
    <row r="246">
      <c r="H246" t="str">
        <f>IF(G246="","",G246*IF(LOWER(F246)="oui",2,1))</f>
        <v/>
      </c>
      <c r="I246" t="str">
        <f>IF(G246="","",Récapitulatif!$B$7)</f>
        <v/>
      </c>
      <c r="J246" t="str">
        <f>IF(G246="","",ROUND(H246*Récapitulatif!$B$7,2))</f>
        <v/>
      </c>
    </row>
    <row r="247">
      <c r="H247" t="str">
        <f>IF(G247="","",G247*IF(LOWER(F247)="oui",2,1))</f>
        <v/>
      </c>
      <c r="I247" t="str">
        <f>IF(G247="","",Récapitulatif!$B$7)</f>
        <v/>
      </c>
      <c r="J247" t="str">
        <f>IF(G247="","",ROUND(H247*Récapitulatif!$B$7,2))</f>
        <v/>
      </c>
    </row>
    <row r="248">
      <c r="H248" t="str">
        <f>IF(G248="","",G248*IF(LOWER(F248)="oui",2,1))</f>
        <v/>
      </c>
      <c r="I248" t="str">
        <f>IF(G248="","",Récapitulatif!$B$7)</f>
        <v/>
      </c>
      <c r="J248" t="str">
        <f>IF(G248="","",ROUND(H248*Récapitulatif!$B$7,2))</f>
        <v/>
      </c>
    </row>
    <row r="249">
      <c r="H249" t="str">
        <f>IF(G249="","",G249*IF(LOWER(F249)="oui",2,1))</f>
        <v/>
      </c>
      <c r="I249" t="str">
        <f>IF(G249="","",Récapitulatif!$B$7)</f>
        <v/>
      </c>
      <c r="J249" t="str">
        <f>IF(G249="","",ROUND(H249*Récapitulatif!$B$7,2))</f>
        <v/>
      </c>
    </row>
    <row r="250">
      <c r="H250" t="str">
        <f>IF(G250="","",G250*IF(LOWER(F250)="oui",2,1))</f>
        <v/>
      </c>
      <c r="I250" t="str">
        <f>IF(G250="","",Récapitulatif!$B$7)</f>
        <v/>
      </c>
      <c r="J250" t="str">
        <f>IF(G250="","",ROUND(H250*Récapitulatif!$B$7,2))</f>
        <v/>
      </c>
    </row>
    <row r="251">
      <c r="H251" t="str">
        <f>IF(G251="","",G251*IF(LOWER(F251)="oui",2,1))</f>
        <v/>
      </c>
      <c r="I251" t="str">
        <f>IF(G251="","",Récapitulatif!$B$7)</f>
        <v/>
      </c>
      <c r="J251" t="str">
        <f>IF(G251="","",ROUND(H251*Récapitulatif!$B$7,2))</f>
        <v/>
      </c>
    </row>
    <row r="252">
      <c r="H252" t="str">
        <f>IF(G252="","",G252*IF(LOWER(F252)="oui",2,1))</f>
        <v/>
      </c>
      <c r="I252" t="str">
        <f>IF(G252="","",Récapitulatif!$B$7)</f>
        <v/>
      </c>
      <c r="J252" t="str">
        <f>IF(G252="","",ROUND(H252*Récapitulatif!$B$7,2))</f>
        <v/>
      </c>
    </row>
    <row r="253">
      <c r="H253" t="str">
        <f>IF(G253="","",G253*IF(LOWER(F253)="oui",2,1))</f>
        <v/>
      </c>
      <c r="I253" t="str">
        <f>IF(G253="","",Récapitulatif!$B$7)</f>
        <v/>
      </c>
      <c r="J253" t="str">
        <f>IF(G253="","",ROUND(H253*Récapitulatif!$B$7,2))</f>
        <v/>
      </c>
    </row>
    <row r="254">
      <c r="H254" t="str">
        <f>IF(G254="","",G254*IF(LOWER(F254)="oui",2,1))</f>
        <v/>
      </c>
      <c r="I254" t="str">
        <f>IF(G254="","",Récapitulatif!$B$7)</f>
        <v/>
      </c>
      <c r="J254" t="str">
        <f>IF(G254="","",ROUND(H254*Récapitulatif!$B$7,2))</f>
        <v/>
      </c>
    </row>
    <row r="255">
      <c r="H255" t="str">
        <f>IF(G255="","",G255*IF(LOWER(F255)="oui",2,1))</f>
        <v/>
      </c>
      <c r="I255" t="str">
        <f>IF(G255="","",Récapitulatif!$B$7)</f>
        <v/>
      </c>
      <c r="J255" t="str">
        <f>IF(G255="","",ROUND(H255*Récapitulatif!$B$7,2))</f>
        <v/>
      </c>
    </row>
    <row r="256">
      <c r="H256" t="str">
        <f>IF(G256="","",G256*IF(LOWER(F256)="oui",2,1))</f>
        <v/>
      </c>
      <c r="I256" t="str">
        <f>IF(G256="","",Récapitulatif!$B$7)</f>
        <v/>
      </c>
      <c r="J256" t="str">
        <f>IF(G256="","",ROUND(H256*Récapitulatif!$B$7,2))</f>
        <v/>
      </c>
    </row>
    <row r="257">
      <c r="H257" t="str">
        <f>IF(G257="","",G257*IF(LOWER(F257)="oui",2,1))</f>
        <v/>
      </c>
      <c r="I257" t="str">
        <f>IF(G257="","",Récapitulatif!$B$7)</f>
        <v/>
      </c>
      <c r="J257" t="str">
        <f>IF(G257="","",ROUND(H257*Récapitulatif!$B$7,2))</f>
        <v/>
      </c>
    </row>
    <row r="258">
      <c r="H258" t="str">
        <f>IF(G258="","",G258*IF(LOWER(F258)="oui",2,1))</f>
        <v/>
      </c>
      <c r="I258" t="str">
        <f>IF(G258="","",Récapitulatif!$B$7)</f>
        <v/>
      </c>
      <c r="J258" t="str">
        <f>IF(G258="","",ROUND(H258*Récapitulatif!$B$7,2))</f>
        <v/>
      </c>
    </row>
    <row r="259">
      <c r="H259" t="str">
        <f>IF(G259="","",G259*IF(LOWER(F259)="oui",2,1))</f>
        <v/>
      </c>
      <c r="I259" t="str">
        <f>IF(G259="","",Récapitulatif!$B$7)</f>
        <v/>
      </c>
      <c r="J259" t="str">
        <f>IF(G259="","",ROUND(H259*Récapitulatif!$B$7,2))</f>
        <v/>
      </c>
    </row>
    <row r="260">
      <c r="H260" t="str">
        <f>IF(G260="","",G260*IF(LOWER(F260)="oui",2,1))</f>
        <v/>
      </c>
      <c r="I260" t="str">
        <f>IF(G260="","",Récapitulatif!$B$7)</f>
        <v/>
      </c>
      <c r="J260" t="str">
        <f>IF(G260="","",ROUND(H260*Récapitulatif!$B$7,2))</f>
        <v/>
      </c>
    </row>
    <row r="261">
      <c r="H261" t="str">
        <f>IF(G261="","",G261*IF(LOWER(F261)="oui",2,1))</f>
        <v/>
      </c>
      <c r="I261" t="str">
        <f>IF(G261="","",Récapitulatif!$B$7)</f>
        <v/>
      </c>
      <c r="J261" t="str">
        <f>IF(G261="","",ROUND(H261*Récapitulatif!$B$7,2))</f>
        <v/>
      </c>
    </row>
    <row r="262">
      <c r="H262" t="str">
        <f>IF(G262="","",G262*IF(LOWER(F262)="oui",2,1))</f>
        <v/>
      </c>
      <c r="I262" t="str">
        <f>IF(G262="","",Récapitulatif!$B$7)</f>
        <v/>
      </c>
      <c r="J262" t="str">
        <f>IF(G262="","",ROUND(H262*Récapitulatif!$B$7,2))</f>
        <v/>
      </c>
    </row>
    <row r="263">
      <c r="H263" t="str">
        <f>IF(G263="","",G263*IF(LOWER(F263)="oui",2,1))</f>
        <v/>
      </c>
      <c r="I263" t="str">
        <f>IF(G263="","",Récapitulatif!$B$7)</f>
        <v/>
      </c>
      <c r="J263" t="str">
        <f>IF(G263="","",ROUND(H263*Récapitulatif!$B$7,2))</f>
        <v/>
      </c>
    </row>
    <row r="264">
      <c r="H264" t="str">
        <f>IF(G264="","",G264*IF(LOWER(F264)="oui",2,1))</f>
        <v/>
      </c>
      <c r="I264" t="str">
        <f>IF(G264="","",Récapitulatif!$B$7)</f>
        <v/>
      </c>
      <c r="J264" t="str">
        <f>IF(G264="","",ROUND(H264*Récapitulatif!$B$7,2))</f>
        <v/>
      </c>
    </row>
    <row r="265">
      <c r="H265" t="str">
        <f>IF(G265="","",G265*IF(LOWER(F265)="oui",2,1))</f>
        <v/>
      </c>
      <c r="I265" t="str">
        <f>IF(G265="","",Récapitulatif!$B$7)</f>
        <v/>
      </c>
      <c r="J265" t="str">
        <f>IF(G265="","",ROUND(H265*Récapitulatif!$B$7,2))</f>
        <v/>
      </c>
    </row>
    <row r="266">
      <c r="H266" t="str">
        <f>IF(G266="","",G266*IF(LOWER(F266)="oui",2,1))</f>
        <v/>
      </c>
      <c r="I266" t="str">
        <f>IF(G266="","",Récapitulatif!$B$7)</f>
        <v/>
      </c>
      <c r="J266" t="str">
        <f>IF(G266="","",ROUND(H266*Récapitulatif!$B$7,2))</f>
        <v/>
      </c>
    </row>
    <row r="267">
      <c r="H267" t="str">
        <f>IF(G267="","",G267*IF(LOWER(F267)="oui",2,1))</f>
        <v/>
      </c>
      <c r="I267" t="str">
        <f>IF(G267="","",Récapitulatif!$B$7)</f>
        <v/>
      </c>
      <c r="J267" t="str">
        <f>IF(G267="","",ROUND(H267*Récapitulatif!$B$7,2))</f>
        <v/>
      </c>
    </row>
    <row r="268">
      <c r="H268" t="str">
        <f>IF(G268="","",G268*IF(LOWER(F268)="oui",2,1))</f>
        <v/>
      </c>
      <c r="I268" t="str">
        <f>IF(G268="","",Récapitulatif!$B$7)</f>
        <v/>
      </c>
      <c r="J268" t="str">
        <f>IF(G268="","",ROUND(H268*Récapitulatif!$B$7,2))</f>
        <v/>
      </c>
    </row>
    <row r="269">
      <c r="H269" t="str">
        <f>IF(G269="","",G269*IF(LOWER(F269)="oui",2,1))</f>
        <v/>
      </c>
      <c r="I269" t="str">
        <f>IF(G269="","",Récapitulatif!$B$7)</f>
        <v/>
      </c>
      <c r="J269" t="str">
        <f>IF(G269="","",ROUND(H269*Récapitulatif!$B$7,2))</f>
        <v/>
      </c>
    </row>
    <row r="270">
      <c r="H270" t="str">
        <f>IF(G270="","",G270*IF(LOWER(F270)="oui",2,1))</f>
        <v/>
      </c>
      <c r="I270" t="str">
        <f>IF(G270="","",Récapitulatif!$B$7)</f>
        <v/>
      </c>
      <c r="J270" t="str">
        <f>IF(G270="","",ROUND(H270*Récapitulatif!$B$7,2))</f>
        <v/>
      </c>
    </row>
    <row r="271">
      <c r="H271" t="str">
        <f>IF(G271="","",G271*IF(LOWER(F271)="oui",2,1))</f>
        <v/>
      </c>
      <c r="I271" t="str">
        <f>IF(G271="","",Récapitulatif!$B$7)</f>
        <v/>
      </c>
      <c r="J271" t="str">
        <f>IF(G271="","",ROUND(H271*Récapitulatif!$B$7,2))</f>
        <v/>
      </c>
    </row>
    <row r="272">
      <c r="H272" t="str">
        <f>IF(G272="","",G272*IF(LOWER(F272)="oui",2,1))</f>
        <v/>
      </c>
      <c r="I272" t="str">
        <f>IF(G272="","",Récapitulatif!$B$7)</f>
        <v/>
      </c>
      <c r="J272" t="str">
        <f>IF(G272="","",ROUND(H272*Récapitulatif!$B$7,2))</f>
        <v/>
      </c>
    </row>
    <row r="273">
      <c r="H273" t="str">
        <f>IF(G273="","",G273*IF(LOWER(F273)="oui",2,1))</f>
        <v/>
      </c>
      <c r="I273" t="str">
        <f>IF(G273="","",Récapitulatif!$B$7)</f>
        <v/>
      </c>
      <c r="J273" t="str">
        <f>IF(G273="","",ROUND(H273*Récapitulatif!$B$7,2))</f>
        <v/>
      </c>
    </row>
    <row r="274">
      <c r="H274" t="str">
        <f>IF(G274="","",G274*IF(LOWER(F274)="oui",2,1))</f>
        <v/>
      </c>
      <c r="I274" t="str">
        <f>IF(G274="","",Récapitulatif!$B$7)</f>
        <v/>
      </c>
      <c r="J274" t="str">
        <f>IF(G274="","",ROUND(H274*Récapitulatif!$B$7,2))</f>
        <v/>
      </c>
    </row>
    <row r="275">
      <c r="H275" t="str">
        <f>IF(G275="","",G275*IF(LOWER(F275)="oui",2,1))</f>
        <v/>
      </c>
      <c r="I275" t="str">
        <f>IF(G275="","",Récapitulatif!$B$7)</f>
        <v/>
      </c>
      <c r="J275" t="str">
        <f>IF(G275="","",ROUND(H275*Récapitulatif!$B$7,2))</f>
        <v/>
      </c>
    </row>
    <row r="276">
      <c r="H276" t="str">
        <f>IF(G276="","",G276*IF(LOWER(F276)="oui",2,1))</f>
        <v/>
      </c>
      <c r="I276" t="str">
        <f>IF(G276="","",Récapitulatif!$B$7)</f>
        <v/>
      </c>
      <c r="J276" t="str">
        <f>IF(G276="","",ROUND(H276*Récapitulatif!$B$7,2))</f>
        <v/>
      </c>
    </row>
    <row r="277">
      <c r="H277" t="str">
        <f>IF(G277="","",G277*IF(LOWER(F277)="oui",2,1))</f>
        <v/>
      </c>
      <c r="I277" t="str">
        <f>IF(G277="","",Récapitulatif!$B$7)</f>
        <v/>
      </c>
      <c r="J277" t="str">
        <f>IF(G277="","",ROUND(H277*Récapitulatif!$B$7,2))</f>
        <v/>
      </c>
    </row>
    <row r="278">
      <c r="H278" t="str">
        <f>IF(G278="","",G278*IF(LOWER(F278)="oui",2,1))</f>
        <v/>
      </c>
      <c r="I278" t="str">
        <f>IF(G278="","",Récapitulatif!$B$7)</f>
        <v/>
      </c>
      <c r="J278" t="str">
        <f>IF(G278="","",ROUND(H278*Récapitulatif!$B$7,2))</f>
        <v/>
      </c>
    </row>
    <row r="279">
      <c r="H279" t="str">
        <f>IF(G279="","",G279*IF(LOWER(F279)="oui",2,1))</f>
        <v/>
      </c>
      <c r="I279" t="str">
        <f>IF(G279="","",Récapitulatif!$B$7)</f>
        <v/>
      </c>
      <c r="J279" t="str">
        <f>IF(G279="","",ROUND(H279*Récapitulatif!$B$7,2))</f>
        <v/>
      </c>
    </row>
    <row r="280">
      <c r="H280" t="str">
        <f>IF(G280="","",G280*IF(LOWER(F280)="oui",2,1))</f>
        <v/>
      </c>
      <c r="I280" t="str">
        <f>IF(G280="","",Récapitulatif!$B$7)</f>
        <v/>
      </c>
      <c r="J280" t="str">
        <f>IF(G280="","",ROUND(H280*Récapitulatif!$B$7,2))</f>
        <v/>
      </c>
    </row>
    <row r="281">
      <c r="H281" t="str">
        <f>IF(G281="","",G281*IF(LOWER(F281)="oui",2,1))</f>
        <v/>
      </c>
      <c r="I281" t="str">
        <f>IF(G281="","",Récapitulatif!$B$7)</f>
        <v/>
      </c>
      <c r="J281" t="str">
        <f>IF(G281="","",ROUND(H281*Récapitulatif!$B$7,2))</f>
        <v/>
      </c>
    </row>
    <row r="282">
      <c r="H282" t="str">
        <f>IF(G282="","",G282*IF(LOWER(F282)="oui",2,1))</f>
        <v/>
      </c>
      <c r="I282" t="str">
        <f>IF(G282="","",Récapitulatif!$B$7)</f>
        <v/>
      </c>
      <c r="J282" t="str">
        <f>IF(G282="","",ROUND(H282*Récapitulatif!$B$7,2))</f>
        <v/>
      </c>
    </row>
    <row r="283">
      <c r="H283" t="str">
        <f>IF(G283="","",G283*IF(LOWER(F283)="oui",2,1))</f>
        <v/>
      </c>
      <c r="I283" t="str">
        <f>IF(G283="","",Récapitulatif!$B$7)</f>
        <v/>
      </c>
      <c r="J283" t="str">
        <f>IF(G283="","",ROUND(H283*Récapitulatif!$B$7,2))</f>
        <v/>
      </c>
    </row>
    <row r="284">
      <c r="H284" t="str">
        <f>IF(G284="","",G284*IF(LOWER(F284)="oui",2,1))</f>
        <v/>
      </c>
      <c r="I284" t="str">
        <f>IF(G284="","",Récapitulatif!$B$7)</f>
        <v/>
      </c>
      <c r="J284" t="str">
        <f>IF(G284="","",ROUND(H284*Récapitulatif!$B$7,2))</f>
        <v/>
      </c>
    </row>
    <row r="285">
      <c r="H285" t="str">
        <f>IF(G285="","",G285*IF(LOWER(F285)="oui",2,1))</f>
        <v/>
      </c>
      <c r="I285" t="str">
        <f>IF(G285="","",Récapitulatif!$B$7)</f>
        <v/>
      </c>
      <c r="J285" t="str">
        <f>IF(G285="","",ROUND(H285*Récapitulatif!$B$7,2))</f>
        <v/>
      </c>
    </row>
    <row r="286">
      <c r="H286" t="str">
        <f>IF(G286="","",G286*IF(LOWER(F286)="oui",2,1))</f>
        <v/>
      </c>
      <c r="I286" t="str">
        <f>IF(G286="","",Récapitulatif!$B$7)</f>
        <v/>
      </c>
      <c r="J286" t="str">
        <f>IF(G286="","",ROUND(H286*Récapitulatif!$B$7,2))</f>
        <v/>
      </c>
    </row>
    <row r="287">
      <c r="H287" t="str">
        <f>IF(G287="","",G287*IF(LOWER(F287)="oui",2,1))</f>
        <v/>
      </c>
      <c r="I287" t="str">
        <f>IF(G287="","",Récapitulatif!$B$7)</f>
        <v/>
      </c>
      <c r="J287" t="str">
        <f>IF(G287="","",ROUND(H287*Récapitulatif!$B$7,2))</f>
        <v/>
      </c>
    </row>
    <row r="288">
      <c r="H288" t="str">
        <f>IF(G288="","",G288*IF(LOWER(F288)="oui",2,1))</f>
        <v/>
      </c>
      <c r="I288" t="str">
        <f>IF(G288="","",Récapitulatif!$B$7)</f>
        <v/>
      </c>
      <c r="J288" t="str">
        <f>IF(G288="","",ROUND(H288*Récapitulatif!$B$7,2))</f>
        <v/>
      </c>
    </row>
    <row r="289">
      <c r="H289" t="str">
        <f>IF(G289="","",G289*IF(LOWER(F289)="oui",2,1))</f>
        <v/>
      </c>
      <c r="I289" t="str">
        <f>IF(G289="","",Récapitulatif!$B$7)</f>
        <v/>
      </c>
      <c r="J289" t="str">
        <f>IF(G289="","",ROUND(H289*Récapitulatif!$B$7,2))</f>
        <v/>
      </c>
    </row>
    <row r="290">
      <c r="H290" t="str">
        <f>IF(G290="","",G290*IF(LOWER(F290)="oui",2,1))</f>
        <v/>
      </c>
      <c r="I290" t="str">
        <f>IF(G290="","",Récapitulatif!$B$7)</f>
        <v/>
      </c>
      <c r="J290" t="str">
        <f>IF(G290="","",ROUND(H290*Récapitulatif!$B$7,2))</f>
        <v/>
      </c>
    </row>
    <row r="291">
      <c r="H291" t="str">
        <f>IF(G291="","",G291*IF(LOWER(F291)="oui",2,1))</f>
        <v/>
      </c>
      <c r="I291" t="str">
        <f>IF(G291="","",Récapitulatif!$B$7)</f>
        <v/>
      </c>
      <c r="J291" t="str">
        <f>IF(G291="","",ROUND(H291*Récapitulatif!$B$7,2))</f>
        <v/>
      </c>
    </row>
    <row r="292">
      <c r="H292" t="str">
        <f>IF(G292="","",G292*IF(LOWER(F292)="oui",2,1))</f>
        <v/>
      </c>
      <c r="I292" t="str">
        <f>IF(G292="","",Récapitulatif!$B$7)</f>
        <v/>
      </c>
      <c r="J292" t="str">
        <f>IF(G292="","",ROUND(H292*Récapitulatif!$B$7,2))</f>
        <v/>
      </c>
    </row>
    <row r="293">
      <c r="H293" t="str">
        <f>IF(G293="","",G293*IF(LOWER(F293)="oui",2,1))</f>
        <v/>
      </c>
      <c r="I293" t="str">
        <f>IF(G293="","",Récapitulatif!$B$7)</f>
        <v/>
      </c>
      <c r="J293" t="str">
        <f>IF(G293="","",ROUND(H293*Récapitulatif!$B$7,2))</f>
        <v/>
      </c>
    </row>
    <row r="294">
      <c r="H294" t="str">
        <f>IF(G294="","",G294*IF(LOWER(F294)="oui",2,1))</f>
        <v/>
      </c>
      <c r="I294" t="str">
        <f>IF(G294="","",Récapitulatif!$B$7)</f>
        <v/>
      </c>
      <c r="J294" t="str">
        <f>IF(G294="","",ROUND(H294*Récapitulatif!$B$7,2))</f>
        <v/>
      </c>
    </row>
    <row r="295">
      <c r="H295" t="str">
        <f>IF(G295="","",G295*IF(LOWER(F295)="oui",2,1))</f>
        <v/>
      </c>
      <c r="I295" t="str">
        <f>IF(G295="","",Récapitulatif!$B$7)</f>
        <v/>
      </c>
      <c r="J295" t="str">
        <f>IF(G295="","",ROUND(H295*Récapitulatif!$B$7,2))</f>
        <v/>
      </c>
    </row>
    <row r="296">
      <c r="H296" t="str">
        <f>IF(G296="","",G296*IF(LOWER(F296)="oui",2,1))</f>
        <v/>
      </c>
      <c r="I296" t="str">
        <f>IF(G296="","",Récapitulatif!$B$7)</f>
        <v/>
      </c>
      <c r="J296" t="str">
        <f>IF(G296="","",ROUND(H296*Récapitulatif!$B$7,2))</f>
        <v/>
      </c>
    </row>
    <row r="297">
      <c r="H297" t="str">
        <f>IF(G297="","",G297*IF(LOWER(F297)="oui",2,1))</f>
        <v/>
      </c>
      <c r="I297" t="str">
        <f>IF(G297="","",Récapitulatif!$B$7)</f>
        <v/>
      </c>
      <c r="J297" t="str">
        <f>IF(G297="","",ROUND(H297*Récapitulatif!$B$7,2))</f>
        <v/>
      </c>
    </row>
    <row r="298">
      <c r="H298" t="str">
        <f>IF(G298="","",G298*IF(LOWER(F298)="oui",2,1))</f>
        <v/>
      </c>
      <c r="I298" t="str">
        <f>IF(G298="","",Récapitulatif!$B$7)</f>
        <v/>
      </c>
      <c r="J298" t="str">
        <f>IF(G298="","",ROUND(H298*Récapitulatif!$B$7,2))</f>
        <v/>
      </c>
    </row>
    <row r="299">
      <c r="H299" t="str">
        <f>IF(G299="","",G299*IF(LOWER(F299)="oui",2,1))</f>
        <v/>
      </c>
      <c r="I299" t="str">
        <f>IF(G299="","",Récapitulatif!$B$7)</f>
        <v/>
      </c>
      <c r="J299" t="str">
        <f>IF(G299="","",ROUND(H299*Récapitulatif!$B$7,2))</f>
        <v/>
      </c>
    </row>
    <row r="300">
      <c r="H300" t="str">
        <f>IF(G300="","",G300*IF(LOWER(F300)="oui",2,1))</f>
        <v/>
      </c>
      <c r="I300" t="str">
        <f>IF(G300="","",Récapitulatif!$B$7)</f>
        <v/>
      </c>
      <c r="J300" t="str">
        <f>IF(G300="","",ROUND(H300*Récapitulatif!$B$7,2))</f>
        <v/>
      </c>
    </row>
    <row r="301">
      <c r="H301" t="str">
        <f>IF(G301="","",G301*IF(LOWER(F301)="oui",2,1))</f>
        <v/>
      </c>
      <c r="I301" t="str">
        <f>IF(G301="","",Récapitulatif!$B$7)</f>
        <v/>
      </c>
      <c r="J301" t="str">
        <f>IF(G301="","",ROUND(H301*Récapitulatif!$B$7,2))</f>
        <v/>
      </c>
    </row>
    <row r="302">
      <c r="H302" t="str">
        <f>IF(G302="","",G302*IF(LOWER(F302)="oui",2,1))</f>
        <v/>
      </c>
      <c r="I302" t="str">
        <f>IF(G302="","",Récapitulatif!$B$7)</f>
        <v/>
      </c>
      <c r="J302" t="str">
        <f>IF(G302="","",ROUND(H302*Récapitulatif!$B$7,2))</f>
        <v/>
      </c>
    </row>
    <row r="303">
      <c r="H303" t="str">
        <f>IF(G303="","",G303*IF(LOWER(F303)="oui",2,1))</f>
        <v/>
      </c>
      <c r="I303" t="str">
        <f>IF(G303="","",Récapitulatif!$B$7)</f>
        <v/>
      </c>
      <c r="J303" t="str">
        <f>IF(G303="","",ROUND(H303*Récapitulatif!$B$7,2))</f>
        <v/>
      </c>
    </row>
    <row r="304">
      <c r="H304" t="str">
        <f>IF(G304="","",G304*IF(LOWER(F304)="oui",2,1))</f>
        <v/>
      </c>
      <c r="I304" t="str">
        <f>IF(G304="","",Récapitulatif!$B$7)</f>
        <v/>
      </c>
      <c r="J304" t="str">
        <f>IF(G304="","",ROUND(H304*Récapitulatif!$B$7,2))</f>
        <v/>
      </c>
    </row>
  </sheetData>
  <autoFilter ref="A4:L304"/>
  <ignoredErrors>
    <ignoredError numberStoredAsText="1" sqref="A1:L30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15"/>
  <sheetViews>
    <sheetView workbookViewId="0"/>
  </sheetViews>
  <cols>
    <col min="1" max="1" width="32.83203125" customWidth="1"/>
    <col min="2" max="2" width="84.83203125" customWidth="1"/>
    <col min="3" max="3" width="24.83203125" customWidth="1"/>
  </cols>
  <sheetData>
    <row r="1">
      <c r="A1" t="str">
        <v>Récapitulatif 2026</v>
      </c>
    </row>
    <row r="3">
      <c r="A3" t="str">
        <v>Votre véhicule — ces trois cellules pilotent tout le calcul</v>
      </c>
    </row>
    <row r="4">
      <c r="A4" t="str">
        <v>Type</v>
      </c>
      <c r="B4" t="str">
        <v>Automobile</v>
      </c>
      <c r="C4" t="str">
        <v>Automobile, Motocyclette ou Cyclomoteur</v>
      </c>
    </row>
    <row r="5">
      <c r="A5" t="str">
        <v>Puissance fiscale (CV)</v>
      </c>
      <c r="B5">
        <v>5</v>
      </c>
      <c r="C5" t="str">
        <v>Sans objet pour un cyclomoteur : laissez 5</v>
      </c>
    </row>
    <row r="6">
      <c r="A6" t="str">
        <v>100 % électrique</v>
      </c>
      <c r="B6" t="str">
        <v>Non</v>
      </c>
      <c r="C6" t="str">
        <v>Oui ou Non. Les hybrides n'y ont pas droit.</v>
      </c>
    </row>
    <row r="7">
      <c r="A7" t="str">
        <v>Taux appliqué (EUR/km)</v>
      </c>
      <c r="B7">
        <f>ROUND((SUMPRODUCT(('Barème 2026'!$A$2:$A$28=$B$4)*($B$5&gt;='Barème 2026'!$C$2:$C$28)*($B$5&lt;='Barème 2026'!$D$2:$D$28)*('Barème 2026'!$E$2:$E$28=0)*'Barème 2026'!$G$2:$G$28))*IF(LOWER($B$6)="oui",1.2,1),4)</f>
        <v>0</v>
      </c>
      <c r="C7" t="str">
        <v>Barème de la première tranche, majoration comprise</v>
      </c>
    </row>
    <row r="8">
      <c r="A8" t="str">
        <v>Seuil de changement de tranche (km)</v>
      </c>
      <c r="B8">
        <f>SUMPRODUCT(('Barème 2026'!$A$2:$A$28=$B$4)*($B$5&gt;='Barème 2026'!$C$2:$C$28)*($B$5&lt;='Barème 2026'!$D$2:$D$28)*('Barème 2026'!$E$2:$E$28=0)*'Barème 2026'!$F$2:$F$28)</f>
        <v>0</v>
      </c>
      <c r="C8" t="str">
        <v>5 000 en automobile, 3 000 en deux-roues</v>
      </c>
    </row>
    <row r="10">
      <c r="A10" t="str">
        <v>Kilomètres retenus dans l'année</v>
      </c>
      <c r="B10">
        <f>SUM('Trajets 2026'!H5:H304)</f>
        <v>0</v>
      </c>
      <c r="C10" t="str">
        <v>Somme de la colonne « Km retenus »</v>
      </c>
    </row>
    <row r="11">
      <c r="A11" t="str">
        <v>Montant à déduire (EUR)</v>
      </c>
      <c r="B11">
        <f>SUM('Trajets 2026'!J5:J304)</f>
        <v>0</v>
      </c>
      <c r="C11" t="str">
        <v>Somme des montants trajet par trajet</v>
      </c>
    </row>
    <row r="13">
      <c r="A13" t="str">
        <v>Alerte</v>
      </c>
      <c r="B13" t="str">
        <f>IF(OR($B$8=0,$B$10&lt;=$B$8),"","Vous avez depasse "&amp;TEXT($B$8,"# ##0")&amp;" km : le bareme change de tranche et ce total n'est plus exact. Au-dela du seuil, le calcul devient kilometres x coefficient + forfait, et ne peut plus se faire ligne par ligne. Kilomo applique la regularisation automatiquement : www.kilomo.fr")</f>
        <v/>
      </c>
      <c r="C13" t="str">
        <f>IF(OR($B$8=0,$B$10&lt;=$B$8),"Rien a signaler.","A traiter")</f>
        <v/>
      </c>
    </row>
    <row r="15">
      <c r="A15" t="str">
        <v>Barème officiel 2026. Ce document ne vaut pas conseil fiscal : faites valider le montant par votre expert-comptable.</v>
      </c>
    </row>
  </sheetData>
  <ignoredErrors>
    <ignoredError numberStoredAsText="1" sqref="A1:C1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cols>
    <col min="1" max="1" width="18.83203125" customWidth="1"/>
    <col min="2" max="2" width="8.83203125" customWidth="1"/>
    <col min="3" max="3" width="8.83203125" customWidth="1"/>
    <col min="4" max="4" width="8.83203125" customWidth="1"/>
    <col min="5" max="5" width="10.83203125" customWidth="1"/>
    <col min="6" max="6" width="10.83203125" customWidth="1"/>
    <col min="7" max="7" width="20.83203125" customWidth="1"/>
    <col min="8" max="8" width="14.83203125" customWidth="1"/>
  </cols>
  <sheetData>
    <row r="1">
      <c r="A1" t="str">
        <v>Type de véhicule</v>
      </c>
      <c r="B1" t="str">
        <v>Code</v>
      </c>
      <c r="C1" t="str">
        <v>CV min</v>
      </c>
      <c r="D1" t="str">
        <v>CV max</v>
      </c>
      <c r="E1" t="str">
        <v>Km min</v>
      </c>
      <c r="F1" t="str">
        <v>Km max</v>
      </c>
      <c r="G1" t="str">
        <v>Coefficient (EUR/km)</v>
      </c>
      <c r="H1" t="str">
        <v>Forfait (EUR)</v>
      </c>
    </row>
    <row r="2">
      <c r="A2" t="str">
        <v>Automobile</v>
      </c>
      <c r="B2" t="str">
        <v>auto</v>
      </c>
      <c r="C2">
        <v>1</v>
      </c>
      <c r="D2">
        <v>3</v>
      </c>
      <c r="E2">
        <v>0</v>
      </c>
      <c r="F2">
        <v>5000</v>
      </c>
      <c r="G2">
        <v>0.529</v>
      </c>
      <c r="H2">
        <v>0</v>
      </c>
    </row>
    <row r="3">
      <c r="A3" t="str">
        <v>Automobile</v>
      </c>
      <c r="B3" t="str">
        <v>auto</v>
      </c>
      <c r="C3">
        <v>1</v>
      </c>
      <c r="D3">
        <v>3</v>
      </c>
      <c r="E3">
        <v>5001</v>
      </c>
      <c r="F3">
        <v>20000</v>
      </c>
      <c r="G3">
        <v>0.316</v>
      </c>
      <c r="H3">
        <v>1065</v>
      </c>
    </row>
    <row r="4">
      <c r="A4" t="str">
        <v>Automobile</v>
      </c>
      <c r="B4" t="str">
        <v>auto</v>
      </c>
      <c r="C4">
        <v>1</v>
      </c>
      <c r="D4">
        <v>3</v>
      </c>
      <c r="E4">
        <v>20001</v>
      </c>
      <c r="F4">
        <v>9999999</v>
      </c>
      <c r="G4">
        <v>0.37</v>
      </c>
      <c r="H4">
        <v>0</v>
      </c>
    </row>
    <row r="5">
      <c r="A5" t="str">
        <v>Automobile</v>
      </c>
      <c r="B5" t="str">
        <v>auto</v>
      </c>
      <c r="C5">
        <v>4</v>
      </c>
      <c r="D5">
        <v>4</v>
      </c>
      <c r="E5">
        <v>0</v>
      </c>
      <c r="F5">
        <v>5000</v>
      </c>
      <c r="G5">
        <v>0.606</v>
      </c>
      <c r="H5">
        <v>0</v>
      </c>
    </row>
    <row r="6">
      <c r="A6" t="str">
        <v>Automobile</v>
      </c>
      <c r="B6" t="str">
        <v>auto</v>
      </c>
      <c r="C6">
        <v>4</v>
      </c>
      <c r="D6">
        <v>4</v>
      </c>
      <c r="E6">
        <v>5001</v>
      </c>
      <c r="F6">
        <v>20000</v>
      </c>
      <c r="G6">
        <v>0.34</v>
      </c>
      <c r="H6">
        <v>1330</v>
      </c>
    </row>
    <row r="7">
      <c r="A7" t="str">
        <v>Automobile</v>
      </c>
      <c r="B7" t="str">
        <v>auto</v>
      </c>
      <c r="C7">
        <v>4</v>
      </c>
      <c r="D7">
        <v>4</v>
      </c>
      <c r="E7">
        <v>20001</v>
      </c>
      <c r="F7">
        <v>9999999</v>
      </c>
      <c r="G7">
        <v>0.407</v>
      </c>
      <c r="H7">
        <v>0</v>
      </c>
    </row>
    <row r="8">
      <c r="A8" t="str">
        <v>Automobile</v>
      </c>
      <c r="B8" t="str">
        <v>auto</v>
      </c>
      <c r="C8">
        <v>5</v>
      </c>
      <c r="D8">
        <v>5</v>
      </c>
      <c r="E8">
        <v>0</v>
      </c>
      <c r="F8">
        <v>5000</v>
      </c>
      <c r="G8">
        <v>0.636</v>
      </c>
      <c r="H8">
        <v>0</v>
      </c>
    </row>
    <row r="9">
      <c r="A9" t="str">
        <v>Automobile</v>
      </c>
      <c r="B9" t="str">
        <v>auto</v>
      </c>
      <c r="C9">
        <v>5</v>
      </c>
      <c r="D9">
        <v>5</v>
      </c>
      <c r="E9">
        <v>5001</v>
      </c>
      <c r="F9">
        <v>20000</v>
      </c>
      <c r="G9">
        <v>0.357</v>
      </c>
      <c r="H9">
        <v>1395</v>
      </c>
    </row>
    <row r="10">
      <c r="A10" t="str">
        <v>Automobile</v>
      </c>
      <c r="B10" t="str">
        <v>auto</v>
      </c>
      <c r="C10">
        <v>5</v>
      </c>
      <c r="D10">
        <v>5</v>
      </c>
      <c r="E10">
        <v>20001</v>
      </c>
      <c r="F10">
        <v>9999999</v>
      </c>
      <c r="G10">
        <v>0.427</v>
      </c>
      <c r="H10">
        <v>0</v>
      </c>
    </row>
    <row r="11">
      <c r="A11" t="str">
        <v>Automobile</v>
      </c>
      <c r="B11" t="str">
        <v>auto</v>
      </c>
      <c r="C11">
        <v>6</v>
      </c>
      <c r="D11">
        <v>6</v>
      </c>
      <c r="E11">
        <v>0</v>
      </c>
      <c r="F11">
        <v>5000</v>
      </c>
      <c r="G11">
        <v>0.665</v>
      </c>
      <c r="H11">
        <v>0</v>
      </c>
    </row>
    <row r="12">
      <c r="A12" t="str">
        <v>Automobile</v>
      </c>
      <c r="B12" t="str">
        <v>auto</v>
      </c>
      <c r="C12">
        <v>6</v>
      </c>
      <c r="D12">
        <v>6</v>
      </c>
      <c r="E12">
        <v>5001</v>
      </c>
      <c r="F12">
        <v>20000</v>
      </c>
      <c r="G12">
        <v>0.374</v>
      </c>
      <c r="H12">
        <v>1457</v>
      </c>
    </row>
    <row r="13">
      <c r="A13" t="str">
        <v>Automobile</v>
      </c>
      <c r="B13" t="str">
        <v>auto</v>
      </c>
      <c r="C13">
        <v>6</v>
      </c>
      <c r="D13">
        <v>6</v>
      </c>
      <c r="E13">
        <v>20001</v>
      </c>
      <c r="F13">
        <v>9999999</v>
      </c>
      <c r="G13">
        <v>0.447</v>
      </c>
      <c r="H13">
        <v>0</v>
      </c>
    </row>
    <row r="14">
      <c r="A14" t="str">
        <v>Automobile</v>
      </c>
      <c r="B14" t="str">
        <v>auto</v>
      </c>
      <c r="C14">
        <v>7</v>
      </c>
      <c r="D14">
        <v>99</v>
      </c>
      <c r="E14">
        <v>0</v>
      </c>
      <c r="F14">
        <v>5000</v>
      </c>
      <c r="G14">
        <v>0.697</v>
      </c>
      <c r="H14">
        <v>0</v>
      </c>
    </row>
    <row r="15">
      <c r="A15" t="str">
        <v>Automobile</v>
      </c>
      <c r="B15" t="str">
        <v>auto</v>
      </c>
      <c r="C15">
        <v>7</v>
      </c>
      <c r="D15">
        <v>99</v>
      </c>
      <c r="E15">
        <v>5001</v>
      </c>
      <c r="F15">
        <v>20000</v>
      </c>
      <c r="G15">
        <v>0.394</v>
      </c>
      <c r="H15">
        <v>1515</v>
      </c>
    </row>
    <row r="16">
      <c r="A16" t="str">
        <v>Automobile</v>
      </c>
      <c r="B16" t="str">
        <v>auto</v>
      </c>
      <c r="C16">
        <v>7</v>
      </c>
      <c r="D16">
        <v>99</v>
      </c>
      <c r="E16">
        <v>20001</v>
      </c>
      <c r="F16">
        <v>9999999</v>
      </c>
      <c r="G16">
        <v>0.47</v>
      </c>
      <c r="H16">
        <v>0</v>
      </c>
    </row>
    <row r="17">
      <c r="A17" t="str">
        <v>Cyclomoteur</v>
      </c>
      <c r="B17" t="str">
        <v>cyclo</v>
      </c>
      <c r="C17">
        <v>1</v>
      </c>
      <c r="D17">
        <v>99</v>
      </c>
      <c r="E17">
        <v>0</v>
      </c>
      <c r="F17">
        <v>3000</v>
      </c>
      <c r="G17">
        <v>0.315</v>
      </c>
      <c r="H17">
        <v>0</v>
      </c>
    </row>
    <row r="18">
      <c r="A18" t="str">
        <v>Cyclomoteur</v>
      </c>
      <c r="B18" t="str">
        <v>cyclo</v>
      </c>
      <c r="C18">
        <v>1</v>
      </c>
      <c r="D18">
        <v>99</v>
      </c>
      <c r="E18">
        <v>3001</v>
      </c>
      <c r="F18">
        <v>6000</v>
      </c>
      <c r="G18">
        <v>0.079</v>
      </c>
      <c r="H18">
        <v>711</v>
      </c>
    </row>
    <row r="19">
      <c r="A19" t="str">
        <v>Cyclomoteur</v>
      </c>
      <c r="B19" t="str">
        <v>cyclo</v>
      </c>
      <c r="C19">
        <v>1</v>
      </c>
      <c r="D19">
        <v>99</v>
      </c>
      <c r="E19">
        <v>6001</v>
      </c>
      <c r="F19">
        <v>9999999</v>
      </c>
      <c r="G19">
        <v>0.198</v>
      </c>
      <c r="H19">
        <v>0</v>
      </c>
    </row>
    <row r="20">
      <c r="A20" t="str">
        <v>Motocyclette</v>
      </c>
      <c r="B20" t="str">
        <v>moto</v>
      </c>
      <c r="C20">
        <v>1</v>
      </c>
      <c r="D20">
        <v>2</v>
      </c>
      <c r="E20">
        <v>0</v>
      </c>
      <c r="F20">
        <v>3000</v>
      </c>
      <c r="G20">
        <v>0.395</v>
      </c>
      <c r="H20">
        <v>0</v>
      </c>
    </row>
    <row r="21">
      <c r="A21" t="str">
        <v>Motocyclette</v>
      </c>
      <c r="B21" t="str">
        <v>moto</v>
      </c>
      <c r="C21">
        <v>1</v>
      </c>
      <c r="D21">
        <v>2</v>
      </c>
      <c r="E21">
        <v>3001</v>
      </c>
      <c r="F21">
        <v>6000</v>
      </c>
      <c r="G21">
        <v>0.099</v>
      </c>
      <c r="H21">
        <v>891</v>
      </c>
    </row>
    <row r="22">
      <c r="A22" t="str">
        <v>Motocyclette</v>
      </c>
      <c r="B22" t="str">
        <v>moto</v>
      </c>
      <c r="C22">
        <v>1</v>
      </c>
      <c r="D22">
        <v>2</v>
      </c>
      <c r="E22">
        <v>6001</v>
      </c>
      <c r="F22">
        <v>9999999</v>
      </c>
      <c r="G22">
        <v>0.248</v>
      </c>
      <c r="H22">
        <v>0</v>
      </c>
    </row>
    <row r="23">
      <c r="A23" t="str">
        <v>Motocyclette</v>
      </c>
      <c r="B23" t="str">
        <v>moto</v>
      </c>
      <c r="C23">
        <v>3</v>
      </c>
      <c r="D23">
        <v>5</v>
      </c>
      <c r="E23">
        <v>0</v>
      </c>
      <c r="F23">
        <v>3000</v>
      </c>
      <c r="G23">
        <v>0.468</v>
      </c>
      <c r="H23">
        <v>0</v>
      </c>
    </row>
    <row r="24">
      <c r="A24" t="str">
        <v>Motocyclette</v>
      </c>
      <c r="B24" t="str">
        <v>moto</v>
      </c>
      <c r="C24">
        <v>3</v>
      </c>
      <c r="D24">
        <v>5</v>
      </c>
      <c r="E24">
        <v>3001</v>
      </c>
      <c r="F24">
        <v>6000</v>
      </c>
      <c r="G24">
        <v>0.082</v>
      </c>
      <c r="H24">
        <v>1158</v>
      </c>
    </row>
    <row r="25">
      <c r="A25" t="str">
        <v>Motocyclette</v>
      </c>
      <c r="B25" t="str">
        <v>moto</v>
      </c>
      <c r="C25">
        <v>3</v>
      </c>
      <c r="D25">
        <v>5</v>
      </c>
      <c r="E25">
        <v>6001</v>
      </c>
      <c r="F25">
        <v>9999999</v>
      </c>
      <c r="G25">
        <v>0.275</v>
      </c>
      <c r="H25">
        <v>0</v>
      </c>
    </row>
    <row r="26">
      <c r="A26" t="str">
        <v>Motocyclette</v>
      </c>
      <c r="B26" t="str">
        <v>moto</v>
      </c>
      <c r="C26">
        <v>6</v>
      </c>
      <c r="D26">
        <v>99</v>
      </c>
      <c r="E26">
        <v>0</v>
      </c>
      <c r="F26">
        <v>3000</v>
      </c>
      <c r="G26">
        <v>0.606</v>
      </c>
      <c r="H26">
        <v>0</v>
      </c>
    </row>
    <row r="27">
      <c r="A27" t="str">
        <v>Motocyclette</v>
      </c>
      <c r="B27" t="str">
        <v>moto</v>
      </c>
      <c r="C27">
        <v>6</v>
      </c>
      <c r="D27">
        <v>99</v>
      </c>
      <c r="E27">
        <v>3001</v>
      </c>
      <c r="F27">
        <v>6000</v>
      </c>
      <c r="G27">
        <v>0.079</v>
      </c>
      <c r="H27">
        <v>1583</v>
      </c>
    </row>
    <row r="28">
      <c r="A28" t="str">
        <v>Motocyclette</v>
      </c>
      <c r="B28" t="str">
        <v>moto</v>
      </c>
      <c r="C28">
        <v>6</v>
      </c>
      <c r="D28">
        <v>99</v>
      </c>
      <c r="E28">
        <v>6001</v>
      </c>
      <c r="F28">
        <v>9999999</v>
      </c>
      <c r="G28">
        <v>0.343</v>
      </c>
      <c r="H28">
        <v>0</v>
      </c>
    </row>
  </sheetData>
  <ignoredErrors>
    <ignoredError numberStoredAsText="1" sqref="A1:H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Mode d'emploi</vt:lpstr>
      <vt:lpstr>Trajets 2026</vt:lpstr>
      <vt:lpstr>Récapitulatif</vt:lpstr>
      <vt:lpstr>Barème 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